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gwarner-my.sharepoint.com/personal/aweaver_borgwarner_com/Documents/BWES Transition Planning/01 Quality/3  Quality Manual and Forms/Solero Forms/02 Requires Review/"/>
    </mc:Choice>
  </mc:AlternateContent>
  <xr:revisionPtr revIDLastSave="0" documentId="8_{E07E9F09-4718-4C5D-90C1-EA340493F9D2}" xr6:coauthVersionLast="46" xr6:coauthVersionMax="46" xr10:uidLastSave="{00000000-0000-0000-0000-000000000000}"/>
  <bookViews>
    <workbookView xWindow="-120" yWindow="-120" windowWidth="29040" windowHeight="15990" tabRatio="908" xr2:uid="{00000000-000D-0000-FFFF-FFFF00000000}"/>
  </bookViews>
  <sheets>
    <sheet name="Packaging Form " sheetId="6" r:id="rId1"/>
    <sheet name="Numbered Form" sheetId="3" state="hidden" r:id="rId2"/>
    <sheet name="Instructions" sheetId="2" state="hidden" r:id="rId3"/>
    <sheet name="Instruction" sheetId="10" r:id="rId4"/>
  </sheets>
  <definedNames>
    <definedName name="Hinch">'Packaging Form '!$Z$25:$Z$28</definedName>
    <definedName name="Hmm">'Packaging Form '!$AA$25:$AA$28</definedName>
    <definedName name="Inches">'Packaging Form '!$V$15:$V$23</definedName>
    <definedName name="Linch">'Packaging Form '!$V$25:$V$29</definedName>
    <definedName name="Lmm">'Packaging Form '!$W$25:$W$29</definedName>
    <definedName name="millimeters">'Packaging Form '!$Y$15:$Y$23</definedName>
    <definedName name="ModularPack">'Packaging Form '!$V$7:$V$14</definedName>
    <definedName name="Packaging">'Packaging Form '!$X$12:$X$14</definedName>
    <definedName name="Pallettype">'Packaging Form '!$V$31:$V$38</definedName>
    <definedName name="PHinch">'Packaging Form '!$AH$15:$AH$19</definedName>
    <definedName name="PHmm">'Packaging Form '!$AH$20:$AH$24</definedName>
    <definedName name="PLinch">'Packaging Form '!$AF$16:$AF$18</definedName>
    <definedName name="PLmm">'Packaging Form '!$AF$20:$AF$22</definedName>
    <definedName name="Pratik">'Packaging Form '!$T$13:$T$15</definedName>
    <definedName name="_xlnm.Print_Area" localSheetId="1">'Numbered Form'!$A$1:$J$46</definedName>
    <definedName name="_xlnm.Print_Area" localSheetId="0">'Packaging Form '!$B$1:$P$53</definedName>
    <definedName name="Pwinch">'Packaging Form '!$AG$16:$AG$18</definedName>
    <definedName name="PWmm">'Packaging Form '!$AG$20:$AG$22</definedName>
    <definedName name="Rust">'Packaging Form '!$X$12:$X$17</definedName>
    <definedName name="Secure">'Packaging Form '!$X$31:$X$36</definedName>
    <definedName name="Winch">'Packaging Form '!$X$25:$X$30</definedName>
    <definedName name="Wmm">'Packaging Form '!$Y$25:$Y$30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0" l="1"/>
  <c r="F21" i="10"/>
  <c r="H20" i="10"/>
  <c r="H19" i="10"/>
  <c r="F16" i="10"/>
  <c r="F15" i="10"/>
  <c r="H12" i="10"/>
  <c r="A9" i="10"/>
  <c r="D20" i="6"/>
  <c r="P24" i="6" l="1"/>
  <c r="P20" i="6"/>
  <c r="I18" i="6" l="1"/>
  <c r="K20" i="6" l="1"/>
  <c r="O24" i="6"/>
  <c r="M21" i="6" s="1"/>
  <c r="M20" i="6"/>
  <c r="G14" i="6"/>
  <c r="B15" i="6"/>
  <c r="I11" i="6"/>
  <c r="G20" i="6" l="1"/>
  <c r="G15" i="6" l="1"/>
  <c r="AA26" i="6"/>
  <c r="AA25" i="6"/>
  <c r="Y26" i="6"/>
  <c r="Y27" i="6"/>
  <c r="Y28" i="6"/>
  <c r="Y25" i="6"/>
  <c r="W26" i="6"/>
  <c r="W27" i="6"/>
  <c r="W25" i="6"/>
  <c r="E21" i="6" l="1"/>
  <c r="B21" i="6"/>
  <c r="F18" i="6"/>
  <c r="D21" i="6" s="1"/>
  <c r="O20" i="6" l="1"/>
  <c r="M17" i="6" s="1"/>
  <c r="I19" i="6"/>
  <c r="B8" i="6"/>
</calcChain>
</file>

<file path=xl/sharedStrings.xml><?xml version="1.0" encoding="utf-8"?>
<sst xmlns="http://schemas.openxmlformats.org/spreadsheetml/2006/main" count="425" uniqueCount="263">
  <si>
    <t>Part Number</t>
  </si>
  <si>
    <t>Supplier Name</t>
  </si>
  <si>
    <t>Part Description</t>
  </si>
  <si>
    <t>Supplier Code</t>
  </si>
  <si>
    <t>Ship From Location</t>
  </si>
  <si>
    <t>L</t>
  </si>
  <si>
    <t>W</t>
  </si>
  <si>
    <t>H</t>
  </si>
  <si>
    <t>Dunnage Type</t>
  </si>
  <si>
    <t>Container Type</t>
  </si>
  <si>
    <t>Unit Load Type</t>
  </si>
  <si>
    <t>Pieces per Container</t>
  </si>
  <si>
    <t>Containers per pallet</t>
  </si>
  <si>
    <t>Containers per Layer</t>
  </si>
  <si>
    <t>Pieces per Pallet</t>
  </si>
  <si>
    <t>Unit Load Secured With:</t>
  </si>
  <si>
    <t xml:space="preserve">     -Indicate whether the dunnage is returnable or not, the dunnage material(s) and thickness.</t>
  </si>
  <si>
    <t>General Information:</t>
  </si>
  <si>
    <t>12 x 15 x 7.5</t>
  </si>
  <si>
    <t>24 x 15 x 7.5</t>
  </si>
  <si>
    <t xml:space="preserve">Part Weight </t>
  </si>
  <si>
    <t>Production</t>
  </si>
  <si>
    <t>Service</t>
  </si>
  <si>
    <t>Part Information</t>
  </si>
  <si>
    <t>Supplier Information</t>
  </si>
  <si>
    <t>Dunnage Information</t>
  </si>
  <si>
    <t xml:space="preserve">Unit Load (Palletizing) Information </t>
  </si>
  <si>
    <t xml:space="preserve">Unit Load O.D. </t>
  </si>
  <si>
    <t xml:space="preserve">Container O.D. </t>
  </si>
  <si>
    <t>Approval</t>
  </si>
  <si>
    <t>Date</t>
  </si>
  <si>
    <t>Mat. Hand.</t>
  </si>
  <si>
    <t>Modular Pack                    Tare Weight (lb)</t>
  </si>
  <si>
    <t xml:space="preserve"> Outside Dimensions  (in)       </t>
  </si>
  <si>
    <t xml:space="preserve">Inside Dimensions (in)        </t>
  </si>
  <si>
    <t>24 x 15 x 11.5</t>
  </si>
  <si>
    <t>24 x 22.5 x 7.5</t>
  </si>
  <si>
    <t>24 x 22.5 x 10.9</t>
  </si>
  <si>
    <t>9.4 x 13 x 5.8</t>
  </si>
  <si>
    <t>21.4 x 13 x 5.8</t>
  </si>
  <si>
    <t>21.4 x 13 x 9.9</t>
  </si>
  <si>
    <t>21.4 x 20.5 x 6.2</t>
  </si>
  <si>
    <t>21.4 x 20.5 x 9.9</t>
  </si>
  <si>
    <t>Small Lot Containers (Modular)</t>
  </si>
  <si>
    <t>Pallet</t>
  </si>
  <si>
    <t>Top Cap</t>
  </si>
  <si>
    <t>Unit Load                      Tare Weight (lb)</t>
  </si>
  <si>
    <t>Dimensions           (in)</t>
  </si>
  <si>
    <t>45 x 48 x 6</t>
  </si>
  <si>
    <t>45 x 48 x 1.5</t>
  </si>
  <si>
    <r>
      <t>1.</t>
    </r>
    <r>
      <rPr>
        <sz val="11"/>
        <rFont val="Arial Narrow"/>
        <family val="2"/>
      </rPr>
      <t xml:space="preserve">  Returnable and corrugated modular pack containers are manually handled and gross weight </t>
    </r>
  </si>
  <si>
    <r>
      <t>2.</t>
    </r>
    <r>
      <rPr>
        <sz val="11"/>
        <rFont val="Arial Narrow"/>
        <family val="2"/>
      </rPr>
      <t xml:space="preserve">  Standard containers should be used when possible.</t>
    </r>
  </si>
  <si>
    <t>Pallets and Top Caps</t>
  </si>
  <si>
    <t>Signature</t>
  </si>
  <si>
    <t>Description</t>
  </si>
  <si>
    <t>Supplier</t>
  </si>
  <si>
    <t>Quality</t>
  </si>
  <si>
    <t>Parts Dev.</t>
  </si>
  <si>
    <t>Title</t>
  </si>
  <si>
    <t>Fax</t>
  </si>
  <si>
    <t>Packaging Contact</t>
  </si>
  <si>
    <t>Phone</t>
  </si>
  <si>
    <t>Name</t>
  </si>
  <si>
    <t>E Mail</t>
  </si>
  <si>
    <t>Rust Prevention</t>
  </si>
  <si>
    <t>Unit Load / Shipping Photo (Sketch)</t>
  </si>
  <si>
    <t>Part Photo (Sketch)</t>
  </si>
  <si>
    <t>Interior Detail / Dunnage  Photo (Sketch)</t>
  </si>
  <si>
    <t xml:space="preserve">     -Indicate the number of modular containers per pallet and pieces per pallet.</t>
  </si>
  <si>
    <r>
      <t xml:space="preserve">     -Write in the type of unit load - </t>
    </r>
    <r>
      <rPr>
        <b/>
        <sz val="10"/>
        <rFont val="Arial Narrow"/>
        <family val="2"/>
      </rPr>
      <t>Returnable</t>
    </r>
    <r>
      <rPr>
        <sz val="11"/>
        <rFont val="Arial Narrow"/>
        <family val="2"/>
      </rPr>
      <t xml:space="preserve"> </t>
    </r>
    <r>
      <rPr>
        <b/>
        <sz val="10"/>
        <rFont val="Arial Narrow"/>
        <family val="2"/>
      </rPr>
      <t>Pallet Box , Rack, Returnable Vac Tray, Returnable Plastic Pallet, Wood Pallet, Other-detail.</t>
    </r>
  </si>
  <si>
    <r>
      <t xml:space="preserve">     -Indicate the weight of the unit load and what the unit load is secured with- </t>
    </r>
    <r>
      <rPr>
        <b/>
        <sz val="10"/>
        <rFont val="Arial Narrow"/>
        <family val="2"/>
      </rPr>
      <t>Stretch Wrap or Steel / Plastic Banding.</t>
    </r>
  </si>
  <si>
    <t xml:space="preserve">Base Container Information </t>
  </si>
  <si>
    <t xml:space="preserve">     -Indicate in the Pieces per Base Container.</t>
  </si>
  <si>
    <t xml:space="preserve">     -Under Base Container Information, write in the container type - listed below: The base container is the smallest packed out container.</t>
  </si>
  <si>
    <t xml:space="preserve">      Returnable Modular Plastic, Returnable Plastic Corrugated, Expendable, Steel Rack,  Vacuum Formed Tray, Other - detail.</t>
  </si>
  <si>
    <t xml:space="preserve">Returnable/ Expendable    </t>
  </si>
  <si>
    <t xml:space="preserve">Returnable   </t>
  </si>
  <si>
    <t xml:space="preserve">Expendable </t>
  </si>
  <si>
    <t>Rev. Date</t>
  </si>
  <si>
    <t>Unique Container</t>
  </si>
  <si>
    <t>Revision</t>
  </si>
  <si>
    <t>Wheeled</t>
  </si>
  <si>
    <r>
      <t xml:space="preserve">1. </t>
    </r>
    <r>
      <rPr>
        <sz val="11"/>
        <rFont val="Arial Narrow"/>
        <family val="2"/>
      </rPr>
      <t xml:space="preserve">Revision number and revision date. </t>
    </r>
    <r>
      <rPr>
        <b/>
        <sz val="10"/>
        <rFont val="Arial Narrow"/>
        <family val="2"/>
      </rPr>
      <t>0 is original submission.</t>
    </r>
  </si>
  <si>
    <r>
      <t>2.</t>
    </r>
    <r>
      <rPr>
        <sz val="11"/>
        <rFont val="Arial Narrow"/>
        <family val="2"/>
      </rPr>
      <t xml:space="preserve">  Check whether the packaging is for production or service.</t>
    </r>
  </si>
  <si>
    <r>
      <t>3.</t>
    </r>
    <r>
      <rPr>
        <sz val="11"/>
        <rFont val="Arial Narrow"/>
        <family val="2"/>
      </rPr>
      <t xml:space="preserve">  Check whether the packaging is returnable or expendable.</t>
    </r>
  </si>
  <si>
    <r>
      <t>5.</t>
    </r>
    <r>
      <rPr>
        <sz val="11"/>
        <rFont val="Arial Narrow"/>
        <family val="2"/>
      </rPr>
      <t xml:space="preserve">  Check whether the base container or unit load has castors attached.</t>
    </r>
  </si>
  <si>
    <r>
      <t>9.</t>
    </r>
    <r>
      <rPr>
        <sz val="11"/>
        <rFont val="Arial Narrow"/>
        <family val="2"/>
      </rPr>
      <t xml:space="preserve">  Supplier Information.</t>
    </r>
  </si>
  <si>
    <r>
      <t xml:space="preserve">10. </t>
    </r>
    <r>
      <rPr>
        <sz val="11"/>
        <rFont val="Arial Narrow"/>
        <family val="2"/>
      </rPr>
      <t xml:space="preserve"> Choose the dunnage type from one of the following: </t>
    </r>
    <r>
      <rPr>
        <b/>
        <sz val="11"/>
        <rFont val="Arial Narrow"/>
        <family val="2"/>
      </rPr>
      <t xml:space="preserve"> </t>
    </r>
    <r>
      <rPr>
        <b/>
        <sz val="10"/>
        <rFont val="Arial Narrow"/>
        <family val="2"/>
      </rPr>
      <t>None, Cell Pack, Liner, Bag, Die Cut, Vac Form, Injection Molded, Other-detail.</t>
    </r>
  </si>
  <si>
    <r>
      <t xml:space="preserve">13. </t>
    </r>
    <r>
      <rPr>
        <sz val="11"/>
        <rFont val="Arial Narrow"/>
        <family val="2"/>
      </rPr>
      <t>Provide a digital picture or sketch of the part.</t>
    </r>
  </si>
  <si>
    <r>
      <t xml:space="preserve">14.  </t>
    </r>
    <r>
      <rPr>
        <sz val="11"/>
        <rFont val="Arial Narrow"/>
        <family val="2"/>
      </rPr>
      <t>Provide a digital picture or sketch of the unit load as prepared to ship.</t>
    </r>
  </si>
  <si>
    <r>
      <t xml:space="preserve">15.  </t>
    </r>
    <r>
      <rPr>
        <sz val="11"/>
        <rFont val="Arial Narrow"/>
        <family val="2"/>
      </rPr>
      <t>Provide digital picture or sketch of the base container with dunnage.  Show partially packed.</t>
    </r>
  </si>
  <si>
    <r>
      <t xml:space="preserve">16. </t>
    </r>
    <r>
      <rPr>
        <sz val="11"/>
        <rFont val="Arial Narrow"/>
        <family val="2"/>
      </rPr>
      <t>Provide contact information and sign and date under Supplier.</t>
    </r>
  </si>
  <si>
    <t>Containers Per Layer</t>
  </si>
  <si>
    <t>Layers Per 48" High Unit Load</t>
  </si>
  <si>
    <t xml:space="preserve">     -Indicate the number of layers in each modular tote or pallet box .</t>
  </si>
  <si>
    <t xml:space="preserve">     -Indicate the number of containers per layer or pieces per layer if a pallet box.</t>
  </si>
  <si>
    <t>12 x 15 x 3.8</t>
  </si>
  <si>
    <t>9.4 x 13 x 2.9</t>
  </si>
  <si>
    <t>24 x 15 x 3.8</t>
  </si>
  <si>
    <t>21.4 x 13 x 2.9</t>
  </si>
  <si>
    <t>Pieces\Layer</t>
  </si>
  <si>
    <t>Layers per pallet</t>
  </si>
  <si>
    <t>Supplier Packaging Data</t>
  </si>
  <si>
    <t>Standard</t>
  </si>
  <si>
    <t xml:space="preserve"> Standard</t>
  </si>
  <si>
    <t>Part #</t>
  </si>
  <si>
    <r>
      <t>4.</t>
    </r>
    <r>
      <rPr>
        <sz val="11"/>
        <rFont val="Arial Narrow"/>
        <family val="2"/>
      </rPr>
      <t xml:space="preserve">  Check whether the packaging is a standard container or unique tote, rack, etc.</t>
    </r>
  </si>
  <si>
    <r>
      <t>6.</t>
    </r>
    <r>
      <rPr>
        <sz val="11"/>
        <rFont val="Arial Narrow"/>
        <family val="2"/>
      </rPr>
      <t xml:space="preserve">  Part number and description.</t>
    </r>
  </si>
  <si>
    <r>
      <t>11.</t>
    </r>
    <r>
      <rPr>
        <sz val="11"/>
        <rFont val="Arial Narrow"/>
        <family val="2"/>
      </rPr>
      <t xml:space="preserve">  Write in the Container Part Number (if applicable) and Outer Dimensions (OD), refer to the chart below for standard container information.</t>
    </r>
  </si>
  <si>
    <r>
      <t>12.</t>
    </r>
    <r>
      <rPr>
        <sz val="11"/>
        <rFont val="Arial Narrow"/>
        <family val="2"/>
      </rPr>
      <t xml:space="preserve">   Write in the Unit Load Type and Outer Dimensions (OD), refer to the chart below for standard unit load information.</t>
    </r>
  </si>
  <si>
    <r>
      <t xml:space="preserve">17. </t>
    </r>
    <r>
      <rPr>
        <sz val="11"/>
        <rFont val="Arial Narrow"/>
        <family val="2"/>
      </rPr>
      <t>For BW use.</t>
    </r>
  </si>
  <si>
    <t>Standard Container Part Number</t>
  </si>
  <si>
    <t xml:space="preserve"> Unit Load Number </t>
  </si>
  <si>
    <t>PAL14</t>
  </si>
  <si>
    <t>CAP</t>
  </si>
  <si>
    <t>BW Part Number</t>
  </si>
  <si>
    <t xml:space="preserve">              </t>
  </si>
  <si>
    <r>
      <t>3.</t>
    </r>
    <r>
      <rPr>
        <sz val="11"/>
        <rFont val="Arial Narrow"/>
        <family val="2"/>
      </rPr>
      <t xml:space="preserve">  Returnable modular containers shall be palletized using one HMPAL14 (Pallet) and one HMCAP (Top Cap) per unit load or as specified by using BorgWarner plant.</t>
    </r>
  </si>
  <si>
    <t>Instructions: Please Check Unit of Measure with an "x" at the top.</t>
  </si>
  <si>
    <r>
      <t xml:space="preserve">7. </t>
    </r>
    <r>
      <rPr>
        <sz val="11"/>
        <rFont val="Arial Narrow"/>
        <family val="2"/>
      </rPr>
      <t xml:space="preserve"> Complete dimensional data of the part in the stated units.</t>
    </r>
  </si>
  <si>
    <t>Length (mm)</t>
  </si>
  <si>
    <t>width (mm)</t>
  </si>
  <si>
    <t>Height (mm)</t>
  </si>
  <si>
    <t>KLT 6428 (C-KLT)</t>
  </si>
  <si>
    <t>KLT 6414 (C-KLT)</t>
  </si>
  <si>
    <t>KLT 4328 (C-KLT)</t>
  </si>
  <si>
    <t>KLT 4314 (C-KLT)</t>
  </si>
  <si>
    <t>Gitterboxpalette nach DIN 15155</t>
  </si>
  <si>
    <t>Number</t>
  </si>
  <si>
    <t>Packaging</t>
  </si>
  <si>
    <t>EUR palette</t>
  </si>
  <si>
    <t>Max Weight</t>
  </si>
  <si>
    <t>15 kg</t>
  </si>
  <si>
    <t>950 kg</t>
  </si>
  <si>
    <t>Max Dimension</t>
  </si>
  <si>
    <t>L 600 mm B 400 mm H 280 mm</t>
  </si>
  <si>
    <t>L 1200 mm B 800 mm H 1000 mm</t>
  </si>
  <si>
    <t>Box</t>
  </si>
  <si>
    <t xml:space="preserve">     -Indicate weight of 1base container full of parts and tare weight of the base container. </t>
  </si>
  <si>
    <t>Part Dimensions (cm)</t>
  </si>
  <si>
    <t>Weight with parts(kg)</t>
  </si>
  <si>
    <t>Tare(kg) :</t>
  </si>
  <si>
    <t>Weight of Unit Load(palletized) including parts (kg)</t>
  </si>
  <si>
    <r>
      <t xml:space="preserve">8. </t>
    </r>
    <r>
      <rPr>
        <sz val="11"/>
        <rFont val="Arial Narrow"/>
        <family val="2"/>
      </rPr>
      <t xml:space="preserve">  Specify if rust protection is needed for the part and the type. </t>
    </r>
    <r>
      <rPr>
        <b/>
        <sz val="10"/>
        <rFont val="Arial Narrow"/>
        <family val="2"/>
      </rPr>
      <t xml:space="preserve">N/A </t>
    </r>
    <r>
      <rPr>
        <sz val="10"/>
        <rFont val="Arial Narrow"/>
        <family val="2"/>
      </rPr>
      <t>(non-applicable)</t>
    </r>
    <r>
      <rPr>
        <b/>
        <sz val="10"/>
        <rFont val="Arial Narrow"/>
        <family val="2"/>
      </rPr>
      <t xml:space="preserve">, Oil </t>
    </r>
    <r>
      <rPr>
        <sz val="10"/>
        <rFont val="Arial Narrow"/>
        <family val="2"/>
      </rPr>
      <t>(oiled)</t>
    </r>
    <r>
      <rPr>
        <b/>
        <sz val="10"/>
        <rFont val="Arial Narrow"/>
        <family val="2"/>
      </rPr>
      <t xml:space="preserve">, VCI </t>
    </r>
    <r>
      <rPr>
        <sz val="10"/>
        <rFont val="Arial Narrow"/>
        <family val="2"/>
      </rPr>
      <t>( volatile corrosion inhibitor)</t>
    </r>
    <r>
      <rPr>
        <b/>
        <sz val="10"/>
        <rFont val="Arial Narrow"/>
        <family val="2"/>
      </rPr>
      <t xml:space="preserve">, DCS </t>
    </r>
    <r>
      <rPr>
        <sz val="10"/>
        <rFont val="Arial Narrow"/>
        <family val="2"/>
      </rPr>
      <t>(desiccant / silica gel)</t>
    </r>
    <r>
      <rPr>
        <b/>
        <sz val="10"/>
        <rFont val="Arial Narrow"/>
        <family val="2"/>
      </rPr>
      <t xml:space="preserve">.  </t>
    </r>
  </si>
  <si>
    <t>Rust prevention must equal 1 month for domestic requirements, 3-months for overseas, 6-months for consignment, unless otherwise specified by BorgWarner receiving facility.</t>
  </si>
  <si>
    <t xml:space="preserve">      shall not exceed  30 lbs or approximately 15 kg.</t>
  </si>
  <si>
    <t>Plastic Banding</t>
  </si>
  <si>
    <t>PLEASE SELECT UNIT OF MEASURE</t>
  </si>
  <si>
    <t>IMPERIAL</t>
  </si>
  <si>
    <t>METRIC</t>
  </si>
  <si>
    <t>Other</t>
  </si>
  <si>
    <t>Packaging Strategy</t>
  </si>
  <si>
    <t xml:space="preserve">Modular Pack (Primary Packaging) Information </t>
  </si>
  <si>
    <t>121504          12" x 15" x 3.8"</t>
  </si>
  <si>
    <t>121507          12" x 15" x 7.5"</t>
  </si>
  <si>
    <t>241504          24" x 15" x 3.8"</t>
  </si>
  <si>
    <t>241507          24" x 15" x 7.5"</t>
  </si>
  <si>
    <t>** Non Standard Deviation Required**</t>
  </si>
  <si>
    <t>241511         24" x 15" x 11.5"</t>
  </si>
  <si>
    <t>242207        24" x 22.5" x 7.5"</t>
  </si>
  <si>
    <t>242211            24" x 22.5" x 10.9"</t>
  </si>
  <si>
    <t xml:space="preserve">Modular Pack Part # </t>
  </si>
  <si>
    <t>121504     305mm x 381mm x 97mm</t>
  </si>
  <si>
    <t>121507     305mm x 381mm x 191mm</t>
  </si>
  <si>
    <t>241504     610mm x 381mm x 97mm</t>
  </si>
  <si>
    <t>241507    610mm x 381mm x 191mm</t>
  </si>
  <si>
    <t>242207   610mm x 572mm x 191mm</t>
  </si>
  <si>
    <t>242211    610mm x 572mm x 277mm</t>
  </si>
  <si>
    <t>241511       610mm x 381mm x 292mm</t>
  </si>
  <si>
    <t>Modular Pack Type</t>
  </si>
  <si>
    <t>Modular Plastic Box</t>
  </si>
  <si>
    <t>Plastic Corrugated Box</t>
  </si>
  <si>
    <t>Steel Rack</t>
  </si>
  <si>
    <t>Not Applicable</t>
  </si>
  <si>
    <t>Corrugated Box</t>
  </si>
  <si>
    <t>Modular Pack Per Layer</t>
  </si>
  <si>
    <t>Parts / Layer</t>
  </si>
  <si>
    <t>Parts per Modular Pack</t>
  </si>
  <si>
    <t>N/A</t>
  </si>
  <si>
    <t>Returnable Pallet Box</t>
  </si>
  <si>
    <t>Wooden Crate</t>
  </si>
  <si>
    <t>Wooden Pallet</t>
  </si>
  <si>
    <t>Rack</t>
  </si>
  <si>
    <t>Basket</t>
  </si>
  <si>
    <t>Modular Pack per pallet</t>
  </si>
  <si>
    <t>Adhesive</t>
  </si>
  <si>
    <t>Stitch/Stape</t>
  </si>
  <si>
    <t>Shrink Wrap</t>
  </si>
  <si>
    <t>Tape</t>
  </si>
  <si>
    <t>Returnable Lid</t>
  </si>
  <si>
    <t>Part Dimension</t>
  </si>
  <si>
    <t>( inch )</t>
  </si>
  <si>
    <t>Unit of Measure</t>
  </si>
  <si>
    <t>R</t>
  </si>
  <si>
    <t>E</t>
  </si>
  <si>
    <t>Enter Other Details here</t>
  </si>
  <si>
    <t>*****REQUIRED FIELD</t>
  </si>
  <si>
    <t>*****CALCULATED FIELD</t>
  </si>
  <si>
    <t>Modular Pack Shipping Photo (Sketch)</t>
  </si>
  <si>
    <t>Full Shipping Skid Photo (Sketch)</t>
  </si>
  <si>
    <t>Supplier Packaging Contact</t>
  </si>
  <si>
    <r>
      <t xml:space="preserve">     -Indicate the weight of the unit load and what the unit load is secured with- </t>
    </r>
    <r>
      <rPr>
        <b/>
        <sz val="10"/>
        <color rgb="FFFF0000"/>
        <rFont val="Arial Narrow"/>
        <family val="2"/>
      </rPr>
      <t>Stretch Wrap or Steel / Plastic Banding.</t>
    </r>
  </si>
  <si>
    <t>2.  Check whether the packaging is for production or service.</t>
  </si>
  <si>
    <t>3.  Check whether the packaging is returnable or expendable.</t>
  </si>
  <si>
    <t>4.  Check whether the packaging is a standard container or unique tote, rack, etc.</t>
  </si>
  <si>
    <t>5.  Check whether the base container or unit load has castors attached.</t>
  </si>
  <si>
    <t>6.  Part number and description.</t>
  </si>
  <si>
    <t>7.  Complete dimensional data of the part in the stated units.</t>
  </si>
  <si>
    <t>9.  Supplier Information.</t>
  </si>
  <si>
    <t>11.  Write in the Container Part Number (if applicable) and Outer Dimensions (OD), refer to the chart below for standard container information.</t>
  </si>
  <si>
    <t>12.   Write in the Unit Load Type and Outer Dimensions (OD), refer to the chart below for standard unit load information.</t>
  </si>
  <si>
    <t>13. Provide a digital picture or sketch of the part.</t>
  </si>
  <si>
    <t>14.  Provide a digital picture or sketch of the unit load as prepared to ship.</t>
  </si>
  <si>
    <t>15.  Provide digital picture or sketch of the base container with dunnage.  Show partially packed.</t>
  </si>
  <si>
    <t>16. Provide contact information and sign and date under Supplier.</t>
  </si>
  <si>
    <t>17. For BW use.</t>
  </si>
  <si>
    <r>
      <t xml:space="preserve">1. Revision number and revision date. </t>
    </r>
    <r>
      <rPr>
        <b/>
        <sz val="10"/>
        <color rgb="FFFF0000"/>
        <rFont val="Arial Narrow"/>
        <family val="2"/>
      </rPr>
      <t>0 is original submission.</t>
    </r>
  </si>
  <si>
    <r>
      <t xml:space="preserve">8.   Specify if rust protection is needed for the part and the type. </t>
    </r>
    <r>
      <rPr>
        <b/>
        <sz val="10"/>
        <color rgb="FFFF0000"/>
        <rFont val="Arial Narrow"/>
        <family val="2"/>
      </rPr>
      <t xml:space="preserve">N/A (non-applicable), Oil (oiled), VCI ( volatile corrosion inhibitor), DCS (desiccant / silica gel).  </t>
    </r>
  </si>
  <si>
    <r>
      <t xml:space="preserve">10.  Choose the dunnage type from one of the following:  </t>
    </r>
    <r>
      <rPr>
        <b/>
        <sz val="10"/>
        <color rgb="FFFF0000"/>
        <rFont val="Arial Narrow"/>
        <family val="2"/>
      </rPr>
      <t>None, Cell Pack, Liner, Bag, Die Cut, Vac Form, Injection Molded, Other-detail.</t>
    </r>
  </si>
  <si>
    <r>
      <t xml:space="preserve">     -Write in the type of unit load - </t>
    </r>
    <r>
      <rPr>
        <b/>
        <sz val="10"/>
        <color rgb="FFFF0000"/>
        <rFont val="Arial Narrow"/>
        <family val="2"/>
      </rPr>
      <t>Returnable</t>
    </r>
    <r>
      <rPr>
        <b/>
        <sz val="11"/>
        <color rgb="FFFF000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Pallet Box , Rack, Returnable Vac Tray, Returnable Plastic Pallet, Wood Pallet, Other-detail.</t>
    </r>
  </si>
  <si>
    <t>**** Please Select the Unit of Measure: Imperial OR Metric</t>
  </si>
  <si>
    <t>Original</t>
  </si>
  <si>
    <t>Enter Dim</t>
  </si>
  <si>
    <t>Internal Dunnage Information</t>
  </si>
  <si>
    <t>Purchasing</t>
  </si>
  <si>
    <t>Engineering</t>
  </si>
  <si>
    <t>Manufacturing</t>
  </si>
  <si>
    <t>Department</t>
  </si>
  <si>
    <t>Sign</t>
  </si>
  <si>
    <t>Supplier 
Development</t>
  </si>
  <si>
    <t>Logistics</t>
  </si>
  <si>
    <t>Modular Pack Weight</t>
  </si>
  <si>
    <t>Cap</t>
  </si>
  <si>
    <t>Tare</t>
  </si>
  <si>
    <t>Weight of parts</t>
  </si>
  <si>
    <t>5.  Part number and description.</t>
  </si>
  <si>
    <t>6.  Complete dimensional data of the part in the stated units.</t>
  </si>
  <si>
    <t>8.  Supplier Information.</t>
  </si>
  <si>
    <r>
      <t xml:space="preserve">9.  Choose the dunnage type from one of the following:  </t>
    </r>
    <r>
      <rPr>
        <b/>
        <sz val="10"/>
        <color theme="0" tint="-0.499984740745262"/>
        <rFont val="Arial Narrow"/>
        <family val="2"/>
      </rPr>
      <t>None, Cell Pack, Liner, Bag, Die Cut, Vac Form, Injection Molded, Other-detail.</t>
    </r>
  </si>
  <si>
    <t>13.  Indicate how many Parts per Modular Pack</t>
  </si>
  <si>
    <t>15.  Indicate the number of layers in each modular tote or pallet box .</t>
  </si>
  <si>
    <t>23.  Provide a digital picture or sketch of the Modular Pack as prepared to ship.</t>
  </si>
  <si>
    <t>25.  Provide digital picture or sketch of the Modular Pack with dunnage.  Show Full skid shipping photo</t>
  </si>
  <si>
    <t xml:space="preserve">1.  Select revision number and revision date. </t>
  </si>
  <si>
    <r>
      <t xml:space="preserve">7.  Specify if rust protection is needed for the part and the type. </t>
    </r>
    <r>
      <rPr>
        <b/>
        <sz val="10"/>
        <color theme="0" tint="-0.499984740745262"/>
        <rFont val="Arial Narrow"/>
        <family val="2"/>
      </rPr>
      <t xml:space="preserve">N/A (non-applicable), Oil (oiled), VCI ( volatile corrosion inhibitor), DCS (desiccant / silica gel).  </t>
    </r>
  </si>
  <si>
    <t>10.  Modular Pack (Primary Packaging) Information: Select Modular Pack Part #  or *Non Standard Deviation Required*</t>
  </si>
  <si>
    <t>11.  Select Modular Pack O.D.</t>
  </si>
  <si>
    <t>12.  Select Modular Pack Type:  Modular Plastic Box, Plastic Corrugated Box, Steel Rack,  Vac Formed Tray, Corrugated Box, Other, N/A.</t>
  </si>
  <si>
    <t>16.  Indicate Tare weight</t>
  </si>
  <si>
    <t>17.  Write in the Unit Load Type and Outer Dimensions (OD)</t>
  </si>
  <si>
    <t>18.  Indicate the Weight of the Pallet</t>
  </si>
  <si>
    <t>20.  Indicate weight of Top Cap</t>
  </si>
  <si>
    <r>
      <t>21.  Select what the Unit Load is Secured With- Adhesive, Plastic Banding, Stitch/Stape, Shrink Wrap, Tape, Returnable Lid</t>
    </r>
    <r>
      <rPr>
        <b/>
        <sz val="10"/>
        <color theme="0" tint="-0.499984740745262"/>
        <rFont val="Arial Narrow"/>
        <family val="2"/>
      </rPr>
      <t>.</t>
    </r>
  </si>
  <si>
    <t>22.  Provide a digital picture or sketch of the part.</t>
  </si>
  <si>
    <t>24.  Provide Interior Detail / Dunnage Photo or sketch of parts in interior packaging.</t>
  </si>
  <si>
    <t>Knockdown</t>
  </si>
  <si>
    <t>Vacuum Formed Tray</t>
  </si>
  <si>
    <t xml:space="preserve">Environmental </t>
  </si>
  <si>
    <r>
      <t xml:space="preserve">19.  Select the Unit Load Type - </t>
    </r>
    <r>
      <rPr>
        <b/>
        <sz val="10"/>
        <color theme="0" tint="-0.499984740745262"/>
        <rFont val="Arial Narrow"/>
        <family val="2"/>
      </rPr>
      <t>Returnable</t>
    </r>
    <r>
      <rPr>
        <b/>
        <sz val="11"/>
        <color theme="0" tint="-0.499984740745262"/>
        <rFont val="Arial Narrow"/>
        <family val="2"/>
      </rPr>
      <t xml:space="preserve"> </t>
    </r>
    <r>
      <rPr>
        <b/>
        <sz val="10"/>
        <color theme="0" tint="-0.499984740745262"/>
        <rFont val="Arial Narrow"/>
        <family val="2"/>
      </rPr>
      <t>Pallet Box , Wooden Crate, Wooden Pallet, Rack, Knockdown, Basket, Other, N/A.</t>
    </r>
  </si>
  <si>
    <t>14.  Indicate how many Modular Pack Per Layer</t>
  </si>
  <si>
    <t>26.  Provide contact information and sign and date under Supplier.</t>
  </si>
  <si>
    <t>GSM-F012 - Supplier Packaging Form</t>
  </si>
  <si>
    <t xml:space="preserve">      Rust prevention must equal 1 month for domestic requirements, 3-months for overseas, 6-months for consignment, unless otherwise specified by Solero Technologies receiving facility.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</si>
</sst>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0.0"/>
  </numFmts>
  <fonts count="48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2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22"/>
      <name val="Arial"/>
      <family val="2"/>
    </font>
    <font>
      <sz val="14"/>
      <color indexed="22"/>
      <name val="Times New Roman"/>
      <family val="1"/>
    </font>
    <font>
      <b/>
      <sz val="16"/>
      <name val="Trebuchet MS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4"/>
      <color indexed="22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sz val="10"/>
      <color theme="0" tint="-0.249977111117893"/>
      <name val="Arial"/>
      <family val="2"/>
    </font>
    <font>
      <b/>
      <sz val="20"/>
      <name val="Arial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1"/>
      <color theme="0" tint="-0.499984740745262"/>
      <name val="Arial Narrow"/>
      <family val="2"/>
    </font>
    <font>
      <b/>
      <sz val="10"/>
      <color theme="0" tint="-0.499984740745262"/>
      <name val="Arial Narrow"/>
      <family val="2"/>
    </font>
    <font>
      <sz val="10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9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4"/>
      <color theme="0" tint="-0.34998626667073579"/>
      <name val="Arial"/>
      <family val="2"/>
    </font>
    <font>
      <i/>
      <sz val="9"/>
      <color theme="0" tint="-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FF"/>
      </top>
      <bottom style="medium">
        <color indexed="64"/>
      </bottom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rgb="FF0000FF"/>
      </bottom>
      <diagonal/>
    </border>
    <border>
      <left/>
      <right style="medium">
        <color indexed="64"/>
      </right>
      <top style="thin">
        <color indexed="64"/>
      </top>
      <bottom style="medium">
        <color rgb="FF0000FF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rgb="FF0000F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60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0" borderId="0" xfId="0" applyFo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13" fillId="2" borderId="0" xfId="0" applyFont="1" applyFill="1" applyAlignment="1">
      <alignment horizontal="centerContinuous"/>
    </xf>
    <xf numFmtId="0" fontId="15" fillId="2" borderId="1" xfId="0" applyFont="1" applyFill="1" applyBorder="1" applyAlignment="1">
      <alignment horizontal="left"/>
    </xf>
    <xf numFmtId="0" fontId="15" fillId="0" borderId="0" xfId="0" applyFont="1"/>
    <xf numFmtId="14" fontId="16" fillId="2" borderId="2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5" fillId="2" borderId="2" xfId="0" applyFont="1" applyFill="1" applyBorder="1" applyAlignment="1"/>
    <xf numFmtId="0" fontId="15" fillId="2" borderId="3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centerContinuous"/>
    </xf>
    <xf numFmtId="0" fontId="14" fillId="2" borderId="5" xfId="0" applyFont="1" applyFill="1" applyBorder="1" applyAlignment="1">
      <alignment horizontal="centerContinuous"/>
    </xf>
    <xf numFmtId="0" fontId="17" fillId="2" borderId="5" xfId="0" applyFont="1" applyFill="1" applyBorder="1" applyAlignment="1">
      <alignment horizontal="centerContinuous"/>
    </xf>
    <xf numFmtId="0" fontId="17" fillId="2" borderId="6" xfId="0" applyFont="1" applyFill="1" applyBorder="1" applyAlignment="1">
      <alignment horizontal="centerContinuous"/>
    </xf>
    <xf numFmtId="0" fontId="17" fillId="2" borderId="7" xfId="0" applyFont="1" applyFill="1" applyBorder="1"/>
    <xf numFmtId="0" fontId="17" fillId="2" borderId="8" xfId="0" applyFont="1" applyFill="1" applyBorder="1"/>
    <xf numFmtId="0" fontId="14" fillId="2" borderId="9" xfId="0" applyFont="1" applyFill="1" applyBorder="1" applyAlignment="1">
      <alignment horizontal="centerContinuous"/>
    </xf>
    <xf numFmtId="0" fontId="15" fillId="2" borderId="8" xfId="0" applyFont="1" applyFill="1" applyBorder="1" applyAlignment="1">
      <alignment horizontal="centerContinuous"/>
    </xf>
    <xf numFmtId="0" fontId="15" fillId="2" borderId="7" xfId="0" applyFont="1" applyFill="1" applyBorder="1"/>
    <xf numFmtId="0" fontId="15" fillId="2" borderId="8" xfId="0" applyFont="1" applyFill="1" applyBorder="1"/>
    <xf numFmtId="0" fontId="16" fillId="2" borderId="9" xfId="0" applyFont="1" applyFill="1" applyBorder="1"/>
    <xf numFmtId="0" fontId="15" fillId="2" borderId="10" xfId="0" applyFont="1" applyFill="1" applyBorder="1" applyAlignment="1">
      <alignment horizontal="centerContinuous"/>
    </xf>
    <xf numFmtId="0" fontId="15" fillId="2" borderId="11" xfId="0" applyFont="1" applyFill="1" applyBorder="1"/>
    <xf numFmtId="0" fontId="15" fillId="2" borderId="12" xfId="0" applyFont="1" applyFill="1" applyBorder="1"/>
    <xf numFmtId="0" fontId="16" fillId="2" borderId="13" xfId="0" applyFont="1" applyFill="1" applyBorder="1" applyAlignment="1">
      <alignment horizontal="centerContinuous"/>
    </xf>
    <xf numFmtId="0" fontId="15" fillId="2" borderId="12" xfId="0" applyFont="1" applyFill="1" applyBorder="1" applyAlignment="1">
      <alignment horizontal="centerContinuous"/>
    </xf>
    <xf numFmtId="0" fontId="16" fillId="2" borderId="13" xfId="0" applyFont="1" applyFill="1" applyBorder="1"/>
    <xf numFmtId="0" fontId="15" fillId="2" borderId="12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Continuous"/>
    </xf>
    <xf numFmtId="0" fontId="15" fillId="2" borderId="16" xfId="0" applyFont="1" applyFill="1" applyBorder="1"/>
    <xf numFmtId="0" fontId="16" fillId="2" borderId="15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10" xfId="0" applyFont="1" applyFill="1" applyBorder="1" applyAlignment="1">
      <alignment horizontal="left"/>
    </xf>
    <xf numFmtId="0" fontId="15" fillId="2" borderId="0" xfId="0" applyFont="1" applyFill="1" applyBorder="1"/>
    <xf numFmtId="0" fontId="15" fillId="2" borderId="17" xfId="0" applyFont="1" applyFill="1" applyBorder="1"/>
    <xf numFmtId="0" fontId="15" fillId="2" borderId="2" xfId="0" applyFont="1" applyFill="1" applyBorder="1"/>
    <xf numFmtId="0" fontId="16" fillId="2" borderId="18" xfId="0" applyFont="1" applyFill="1" applyBorder="1" applyAlignment="1">
      <alignment horizontal="left"/>
    </xf>
    <xf numFmtId="0" fontId="14" fillId="2" borderId="17" xfId="0" applyFont="1" applyFill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>
      <alignment horizontal="centerContinuous"/>
    </xf>
    <xf numFmtId="0" fontId="15" fillId="2" borderId="19" xfId="0" applyFont="1" applyFill="1" applyBorder="1"/>
    <xf numFmtId="0" fontId="15" fillId="2" borderId="20" xfId="0" applyFont="1" applyFill="1" applyBorder="1"/>
    <xf numFmtId="0" fontId="15" fillId="2" borderId="2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0" fontId="15" fillId="2" borderId="23" xfId="0" applyFont="1" applyFill="1" applyBorder="1" applyAlignment="1">
      <alignment horizontal="left"/>
    </xf>
    <xf numFmtId="0" fontId="15" fillId="2" borderId="22" xfId="0" applyFont="1" applyFill="1" applyBorder="1"/>
    <xf numFmtId="0" fontId="15" fillId="2" borderId="23" xfId="0" applyFont="1" applyFill="1" applyBorder="1"/>
    <xf numFmtId="0" fontId="16" fillId="2" borderId="24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left"/>
    </xf>
    <xf numFmtId="0" fontId="15" fillId="2" borderId="12" xfId="0" applyFont="1" applyFill="1" applyBorder="1" applyAlignment="1">
      <alignment horizontal="left"/>
    </xf>
    <xf numFmtId="0" fontId="16" fillId="2" borderId="12" xfId="0" applyFont="1" applyFill="1" applyBorder="1" applyAlignment="1">
      <alignment horizontal="centerContinuous" vertical="top"/>
    </xf>
    <xf numFmtId="0" fontId="16" fillId="2" borderId="12" xfId="0" applyFont="1" applyFill="1" applyBorder="1" applyAlignment="1">
      <alignment horizontal="centerContinuous"/>
    </xf>
    <xf numFmtId="0" fontId="16" fillId="2" borderId="14" xfId="0" applyFont="1" applyFill="1" applyBorder="1" applyAlignment="1">
      <alignment horizontal="centerContinuous"/>
    </xf>
    <xf numFmtId="0" fontId="15" fillId="2" borderId="1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6" fillId="2" borderId="25" xfId="0" applyFont="1" applyFill="1" applyBorder="1" applyAlignment="1">
      <alignment horizontal="centerContinuous"/>
    </xf>
    <xf numFmtId="0" fontId="15" fillId="2" borderId="16" xfId="0" applyFont="1" applyFill="1" applyBorder="1" applyAlignment="1"/>
    <xf numFmtId="0" fontId="15" fillId="2" borderId="26" xfId="0" applyFont="1" applyFill="1" applyBorder="1" applyAlignment="1"/>
    <xf numFmtId="0" fontId="15" fillId="2" borderId="26" xfId="0" applyFont="1" applyFill="1" applyBorder="1" applyAlignment="1">
      <alignment horizontal="centerContinuous"/>
    </xf>
    <xf numFmtId="0" fontId="15" fillId="2" borderId="26" xfId="0" applyFont="1" applyFill="1" applyBorder="1" applyAlignment="1">
      <alignment horizontal="center"/>
    </xf>
    <xf numFmtId="0" fontId="16" fillId="2" borderId="27" xfId="0" applyFont="1" applyFill="1" applyBorder="1" applyAlignment="1">
      <alignment horizontal="center"/>
    </xf>
    <xf numFmtId="0" fontId="15" fillId="2" borderId="28" xfId="0" applyFont="1" applyFill="1" applyBorder="1" applyAlignment="1"/>
    <xf numFmtId="0" fontId="15" fillId="2" borderId="29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31" xfId="0" applyFont="1" applyFill="1" applyBorder="1"/>
    <xf numFmtId="0" fontId="15" fillId="2" borderId="30" xfId="0" applyFont="1" applyFill="1" applyBorder="1"/>
    <xf numFmtId="0" fontId="18" fillId="2" borderId="0" xfId="0" applyFont="1" applyFill="1" applyBorder="1" applyAlignment="1">
      <alignment horizontal="centerContinuous"/>
    </xf>
    <xf numFmtId="0" fontId="18" fillId="2" borderId="30" xfId="0" applyFont="1" applyFill="1" applyBorder="1" applyAlignment="1">
      <alignment horizontal="centerContinuous"/>
    </xf>
    <xf numFmtId="0" fontId="15" fillId="2" borderId="31" xfId="0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centerContinuous"/>
    </xf>
    <xf numFmtId="0" fontId="15" fillId="2" borderId="31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Continuous"/>
    </xf>
    <xf numFmtId="0" fontId="15" fillId="2" borderId="34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37" xfId="0" applyFont="1" applyFill="1" applyBorder="1" applyAlignment="1">
      <alignment horizontal="center"/>
    </xf>
    <xf numFmtId="0" fontId="15" fillId="2" borderId="38" xfId="0" applyFont="1" applyFill="1" applyBorder="1" applyAlignment="1">
      <alignment horizontal="center"/>
    </xf>
    <xf numFmtId="0" fontId="15" fillId="2" borderId="33" xfId="0" applyFont="1" applyFill="1" applyBorder="1"/>
    <xf numFmtId="0" fontId="15" fillId="2" borderId="17" xfId="0" applyFont="1" applyFill="1" applyBorder="1" applyAlignment="1">
      <alignment horizontal="right"/>
    </xf>
    <xf numFmtId="0" fontId="15" fillId="2" borderId="3" xfId="0" applyFont="1" applyFill="1" applyBorder="1"/>
    <xf numFmtId="0" fontId="15" fillId="2" borderId="39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19" fillId="2" borderId="30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right"/>
    </xf>
    <xf numFmtId="0" fontId="15" fillId="2" borderId="41" xfId="0" applyFont="1" applyFill="1" applyBorder="1" applyAlignment="1">
      <alignment horizontal="right"/>
    </xf>
    <xf numFmtId="0" fontId="15" fillId="2" borderId="42" xfId="0" applyFont="1" applyFill="1" applyBorder="1" applyAlignment="1">
      <alignment horizontal="right"/>
    </xf>
    <xf numFmtId="0" fontId="15" fillId="2" borderId="43" xfId="0" applyFont="1" applyFill="1" applyBorder="1" applyAlignment="1">
      <alignment horizontal="right"/>
    </xf>
    <xf numFmtId="0" fontId="15" fillId="2" borderId="30" xfId="0" applyFont="1" applyFill="1" applyBorder="1" applyAlignment="1">
      <alignment horizontal="right"/>
    </xf>
    <xf numFmtId="0" fontId="15" fillId="2" borderId="30" xfId="0" applyFont="1" applyFill="1" applyBorder="1" applyAlignment="1">
      <alignment horizontal="centerContinuous"/>
    </xf>
    <xf numFmtId="0" fontId="15" fillId="2" borderId="38" xfId="0" applyFont="1" applyFill="1" applyBorder="1" applyAlignment="1">
      <alignment horizontal="centerContinuous"/>
    </xf>
    <xf numFmtId="0" fontId="15" fillId="2" borderId="43" xfId="0" applyFont="1" applyFill="1" applyBorder="1"/>
    <xf numFmtId="0" fontId="14" fillId="2" borderId="0" xfId="0" applyFont="1" applyFill="1" applyBorder="1" applyAlignment="1">
      <alignment horizontal="centerContinuous"/>
    </xf>
    <xf numFmtId="0" fontId="15" fillId="2" borderId="44" xfId="0" applyFont="1" applyFill="1" applyBorder="1" applyAlignment="1">
      <alignment horizontal="left"/>
    </xf>
    <xf numFmtId="0" fontId="15" fillId="2" borderId="41" xfId="0" applyFont="1" applyFill="1" applyBorder="1" applyAlignment="1">
      <alignment horizontal="left"/>
    </xf>
    <xf numFmtId="0" fontId="15" fillId="2" borderId="44" xfId="0" applyFont="1" applyFill="1" applyBorder="1"/>
    <xf numFmtId="0" fontId="15" fillId="2" borderId="41" xfId="0" applyFont="1" applyFill="1" applyBorder="1"/>
    <xf numFmtId="0" fontId="16" fillId="2" borderId="43" xfId="0" applyFont="1" applyFill="1" applyBorder="1"/>
    <xf numFmtId="0" fontId="16" fillId="2" borderId="41" xfId="0" applyFont="1" applyFill="1" applyBorder="1" applyAlignment="1">
      <alignment horizontal="center"/>
    </xf>
    <xf numFmtId="0" fontId="16" fillId="2" borderId="45" xfId="0" applyFont="1" applyFill="1" applyBorder="1" applyAlignment="1">
      <alignment horizontal="center"/>
    </xf>
    <xf numFmtId="0" fontId="14" fillId="2" borderId="31" xfId="0" applyFont="1" applyFill="1" applyBorder="1" applyAlignment="1">
      <alignment horizontal="centerContinuous"/>
    </xf>
    <xf numFmtId="0" fontId="14" fillId="2" borderId="46" xfId="0" applyFont="1" applyFill="1" applyBorder="1" applyAlignment="1">
      <alignment horizontal="centerContinuous"/>
    </xf>
    <xf numFmtId="0" fontId="14" fillId="2" borderId="47" xfId="0" applyFont="1" applyFill="1" applyBorder="1" applyAlignment="1">
      <alignment horizontal="centerContinuous"/>
    </xf>
    <xf numFmtId="0" fontId="14" fillId="2" borderId="48" xfId="0" applyFont="1" applyFill="1" applyBorder="1" applyAlignment="1">
      <alignment horizontal="centerContinuous"/>
    </xf>
    <xf numFmtId="0" fontId="15" fillId="2" borderId="31" xfId="0" applyFont="1" applyFill="1" applyBorder="1" applyAlignment="1">
      <alignment horizontal="center"/>
    </xf>
    <xf numFmtId="0" fontId="18" fillId="2" borderId="31" xfId="0" applyFont="1" applyFill="1" applyBorder="1" applyAlignment="1">
      <alignment horizontal="centerContinuous"/>
    </xf>
    <xf numFmtId="0" fontId="15" fillId="2" borderId="17" xfId="0" applyFont="1" applyFill="1" applyBorder="1" applyAlignment="1">
      <alignment horizontal="center"/>
    </xf>
    <xf numFmtId="0" fontId="21" fillId="2" borderId="0" xfId="0" applyFont="1" applyFill="1" applyAlignment="1">
      <alignment horizontal="centerContinuous"/>
    </xf>
    <xf numFmtId="0" fontId="17" fillId="2" borderId="19" xfId="0" applyFont="1" applyFill="1" applyBorder="1" applyAlignment="1">
      <alignment horizontal="left"/>
    </xf>
    <xf numFmtId="0" fontId="17" fillId="2" borderId="17" xfId="0" applyFont="1" applyFill="1" applyBorder="1" applyAlignment="1">
      <alignment horizontal="left"/>
    </xf>
    <xf numFmtId="164" fontId="14" fillId="2" borderId="9" xfId="0" applyNumberFormat="1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7" fillId="2" borderId="18" xfId="0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49" xfId="0" applyFont="1" applyFill="1" applyBorder="1" applyAlignment="1"/>
    <xf numFmtId="14" fontId="17" fillId="2" borderId="50" xfId="0" applyNumberFormat="1" applyFont="1" applyFill="1" applyBorder="1" applyAlignment="1">
      <alignment horizontal="left"/>
    </xf>
    <xf numFmtId="0" fontId="17" fillId="2" borderId="49" xfId="0" applyFont="1" applyFill="1" applyBorder="1" applyAlignment="1">
      <alignment horizontal="left"/>
    </xf>
    <xf numFmtId="0" fontId="17" fillId="2" borderId="43" xfId="0" applyFont="1" applyFill="1" applyBorder="1" applyAlignment="1"/>
    <xf numFmtId="0" fontId="15" fillId="2" borderId="29" xfId="0" applyFont="1" applyFill="1" applyBorder="1" applyAlignment="1">
      <alignment horizontal="left"/>
    </xf>
    <xf numFmtId="0" fontId="17" fillId="2" borderId="1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Continuous" wrapText="1"/>
    </xf>
    <xf numFmtId="0" fontId="10" fillId="2" borderId="23" xfId="0" applyFont="1" applyFill="1" applyBorder="1" applyAlignment="1">
      <alignment horizontal="centerContinuous" wrapText="1"/>
    </xf>
    <xf numFmtId="0" fontId="10" fillId="2" borderId="5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Continuous" vertical="center"/>
    </xf>
    <xf numFmtId="0" fontId="10" fillId="2" borderId="52" xfId="0" applyFont="1" applyFill="1" applyBorder="1" applyAlignment="1">
      <alignment horizontal="centerContinuous" vertical="center"/>
    </xf>
    <xf numFmtId="0" fontId="15" fillId="2" borderId="15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2" borderId="0" xfId="0" applyFill="1"/>
    <xf numFmtId="0" fontId="10" fillId="2" borderId="0" xfId="0" applyFont="1" applyFill="1" applyBorder="1" applyAlignment="1">
      <alignment horizontal="centerContinuous" vertical="center"/>
    </xf>
    <xf numFmtId="0" fontId="0" fillId="2" borderId="42" xfId="0" applyFill="1" applyBorder="1"/>
    <xf numFmtId="0" fontId="0" fillId="2" borderId="15" xfId="0" applyFill="1" applyBorder="1"/>
    <xf numFmtId="0" fontId="0" fillId="2" borderId="23" xfId="0" applyFill="1" applyBorder="1"/>
    <xf numFmtId="0" fontId="0" fillId="2" borderId="25" xfId="0" applyFill="1" applyBorder="1"/>
    <xf numFmtId="0" fontId="0" fillId="2" borderId="35" xfId="0" applyFill="1" applyBorder="1"/>
    <xf numFmtId="0" fontId="0" fillId="2" borderId="54" xfId="0" applyFill="1" applyBorder="1"/>
    <xf numFmtId="0" fontId="0" fillId="2" borderId="13" xfId="0" applyFill="1" applyBorder="1"/>
    <xf numFmtId="0" fontId="0" fillId="2" borderId="52" xfId="0" applyFill="1" applyBorder="1"/>
    <xf numFmtId="0" fontId="0" fillId="2" borderId="55" xfId="0" applyFill="1" applyBorder="1"/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 applyProtection="1"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0" fillId="2" borderId="53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1" fillId="2" borderId="43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28" fillId="0" borderId="0" xfId="0" applyFont="1" applyBorder="1" applyProtection="1">
      <protection locked="0"/>
    </xf>
    <xf numFmtId="0" fontId="28" fillId="2" borderId="15" xfId="0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165" fontId="3" fillId="2" borderId="28" xfId="0" applyNumberFormat="1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Continuous" vertical="center"/>
      <protection locked="0"/>
    </xf>
    <xf numFmtId="1" fontId="7" fillId="4" borderId="4" xfId="0" applyNumberFormat="1" applyFont="1" applyFill="1" applyBorder="1" applyAlignment="1" applyProtection="1">
      <alignment horizontal="center" vertical="center"/>
    </xf>
    <xf numFmtId="0" fontId="28" fillId="5" borderId="0" xfId="0" applyFont="1" applyFill="1" applyProtection="1">
      <protection locked="0"/>
    </xf>
    <xf numFmtId="0" fontId="3" fillId="5" borderId="0" xfId="0" applyFont="1" applyFill="1" applyProtection="1">
      <protection locked="0"/>
    </xf>
    <xf numFmtId="0" fontId="7" fillId="5" borderId="0" xfId="0" applyFont="1" applyFill="1" applyProtection="1">
      <protection locked="0"/>
    </xf>
    <xf numFmtId="0" fontId="30" fillId="5" borderId="0" xfId="0" applyFont="1" applyFill="1" applyProtection="1">
      <protection locked="0"/>
    </xf>
    <xf numFmtId="0" fontId="32" fillId="5" borderId="0" xfId="0" applyFont="1" applyFill="1" applyProtection="1">
      <protection locked="0"/>
    </xf>
    <xf numFmtId="0" fontId="32" fillId="5" borderId="0" xfId="0" applyFont="1" applyFill="1" applyAlignment="1" applyProtection="1">
      <alignment horizontal="center" vertical="center"/>
    </xf>
    <xf numFmtId="0" fontId="28" fillId="5" borderId="0" xfId="0" applyFont="1" applyFill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 vertical="center"/>
    </xf>
    <xf numFmtId="0" fontId="3" fillId="6" borderId="53" xfId="0" applyFont="1" applyFill="1" applyBorder="1" applyAlignment="1" applyProtection="1">
      <protection locked="0"/>
    </xf>
    <xf numFmtId="0" fontId="3" fillId="7" borderId="53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24" xfId="0" applyFont="1" applyFill="1" applyBorder="1" applyAlignment="1" applyProtection="1">
      <alignment horizontal="center" vertical="center"/>
    </xf>
    <xf numFmtId="0" fontId="32" fillId="5" borderId="0" xfId="0" applyFont="1" applyFill="1" applyProtection="1"/>
    <xf numFmtId="0" fontId="33" fillId="5" borderId="0" xfId="0" applyFont="1" applyFill="1" applyProtection="1"/>
    <xf numFmtId="0" fontId="0" fillId="9" borderId="0" xfId="0" applyFill="1"/>
    <xf numFmtId="0" fontId="0" fillId="9" borderId="0" xfId="0" applyFill="1" applyAlignment="1">
      <alignment horizontal="left"/>
    </xf>
    <xf numFmtId="0" fontId="2" fillId="9" borderId="0" xfId="0" applyFont="1" applyFill="1"/>
    <xf numFmtId="0" fontId="0" fillId="9" borderId="0" xfId="0" applyFill="1" applyBorder="1"/>
    <xf numFmtId="0" fontId="6" fillId="9" borderId="0" xfId="0" applyFont="1" applyFill="1" applyBorder="1"/>
    <xf numFmtId="0" fontId="0" fillId="9" borderId="0" xfId="0" applyFill="1" applyBorder="1" applyAlignment="1">
      <alignment horizontal="left"/>
    </xf>
    <xf numFmtId="0" fontId="7" fillId="9" borderId="0" xfId="0" applyFont="1" applyFill="1"/>
    <xf numFmtId="0" fontId="0" fillId="9" borderId="0" xfId="0" applyFill="1" applyAlignment="1"/>
    <xf numFmtId="0" fontId="0" fillId="9" borderId="0" xfId="0" applyFill="1" applyAlignment="1">
      <alignment horizontal="center" wrapText="1"/>
    </xf>
    <xf numFmtId="0" fontId="0" fillId="9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/>
    <xf numFmtId="0" fontId="0" fillId="10" borderId="0" xfId="0" applyFill="1" applyAlignment="1"/>
    <xf numFmtId="0" fontId="0" fillId="10" borderId="0" xfId="0" applyFill="1"/>
    <xf numFmtId="0" fontId="0" fillId="0" borderId="0" xfId="0" applyAlignment="1">
      <alignment horizontal="center" vertical="center"/>
    </xf>
    <xf numFmtId="0" fontId="36" fillId="8" borderId="0" xfId="0" applyFont="1" applyFill="1" applyBorder="1"/>
    <xf numFmtId="0" fontId="36" fillId="9" borderId="0" xfId="0" applyFont="1" applyFill="1" applyBorder="1" applyAlignment="1">
      <alignment vertical="center"/>
    </xf>
    <xf numFmtId="0" fontId="37" fillId="9" borderId="0" xfId="0" applyFont="1" applyFill="1" applyBorder="1" applyAlignment="1">
      <alignment vertical="center"/>
    </xf>
    <xf numFmtId="0" fontId="40" fillId="8" borderId="0" xfId="0" applyFont="1" applyFill="1"/>
    <xf numFmtId="0" fontId="40" fillId="0" borderId="0" xfId="0" applyFont="1"/>
    <xf numFmtId="0" fontId="43" fillId="8" borderId="0" xfId="0" applyFont="1" applyFill="1"/>
    <xf numFmtId="0" fontId="43" fillId="0" borderId="0" xfId="0" applyFont="1"/>
    <xf numFmtId="0" fontId="17" fillId="2" borderId="4" xfId="0" applyFont="1" applyFill="1" applyBorder="1" applyAlignment="1" applyProtection="1">
      <alignment vertical="center"/>
    </xf>
    <xf numFmtId="0" fontId="17" fillId="2" borderId="53" xfId="0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8" borderId="0" xfId="0" applyFill="1" applyAlignment="1" applyProtection="1"/>
    <xf numFmtId="0" fontId="0" fillId="8" borderId="0" xfId="0" applyFill="1" applyProtection="1"/>
    <xf numFmtId="0" fontId="24" fillId="8" borderId="53" xfId="0" applyFont="1" applyFill="1" applyBorder="1" applyAlignment="1" applyProtection="1">
      <alignment horizontal="center"/>
    </xf>
    <xf numFmtId="0" fontId="17" fillId="8" borderId="6" xfId="0" applyFont="1" applyFill="1" applyBorder="1" applyAlignment="1" applyProtection="1">
      <alignment vertical="center"/>
    </xf>
    <xf numFmtId="0" fontId="36" fillId="8" borderId="0" xfId="0" applyFont="1" applyFill="1" applyBorder="1" applyProtection="1"/>
    <xf numFmtId="0" fontId="0" fillId="8" borderId="0" xfId="0" applyFill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left"/>
    </xf>
    <xf numFmtId="164" fontId="14" fillId="2" borderId="9" xfId="0" applyNumberFormat="1" applyFont="1" applyFill="1" applyBorder="1" applyAlignment="1" applyProtection="1">
      <alignment horizontal="left"/>
    </xf>
    <xf numFmtId="0" fontId="17" fillId="2" borderId="19" xfId="0" applyFont="1" applyFill="1" applyBorder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7" fillId="2" borderId="8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center"/>
    </xf>
    <xf numFmtId="0" fontId="15" fillId="0" borderId="0" xfId="0" applyFont="1" applyProtection="1"/>
    <xf numFmtId="0" fontId="38" fillId="8" borderId="0" xfId="0" applyFont="1" applyFill="1" applyBorder="1" applyProtection="1"/>
    <xf numFmtId="0" fontId="40" fillId="8" borderId="0" xfId="0" applyFont="1" applyFill="1" applyProtection="1"/>
    <xf numFmtId="14" fontId="17" fillId="2" borderId="50" xfId="0" applyNumberFormat="1" applyFont="1" applyFill="1" applyBorder="1" applyAlignment="1" applyProtection="1">
      <alignment horizontal="left"/>
    </xf>
    <xf numFmtId="14" fontId="16" fillId="2" borderId="2" xfId="0" applyNumberFormat="1" applyFont="1" applyFill="1" applyBorder="1" applyAlignment="1" applyProtection="1">
      <alignment horizontal="center"/>
    </xf>
    <xf numFmtId="0" fontId="17" fillId="2" borderId="49" xfId="0" applyFont="1" applyFill="1" applyBorder="1" applyAlignment="1" applyProtection="1">
      <alignment horizontal="left"/>
    </xf>
    <xf numFmtId="0" fontId="17" fillId="2" borderId="18" xfId="0" applyFont="1" applyFill="1" applyBorder="1" applyAlignment="1" applyProtection="1">
      <alignment horizontal="left"/>
    </xf>
    <xf numFmtId="0" fontId="17" fillId="2" borderId="49" xfId="0" applyFont="1" applyFill="1" applyBorder="1" applyAlignment="1" applyProtection="1"/>
    <xf numFmtId="0" fontId="17" fillId="2" borderId="43" xfId="0" applyFont="1" applyFill="1" applyBorder="1" applyAlignment="1" applyProtection="1"/>
    <xf numFmtId="0" fontId="17" fillId="2" borderId="17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/>
    <xf numFmtId="0" fontId="15" fillId="2" borderId="29" xfId="0" applyFont="1" applyFill="1" applyBorder="1" applyAlignment="1" applyProtection="1">
      <alignment horizontal="left"/>
    </xf>
    <xf numFmtId="0" fontId="15" fillId="2" borderId="3" xfId="0" applyFont="1" applyFill="1" applyBorder="1" applyAlignment="1" applyProtection="1">
      <alignment horizontal="left"/>
    </xf>
    <xf numFmtId="0" fontId="38" fillId="8" borderId="0" xfId="0" applyFont="1" applyFill="1" applyBorder="1" applyAlignment="1" applyProtection="1">
      <alignment vertical="center"/>
    </xf>
    <xf numFmtId="0" fontId="40" fillId="8" borderId="0" xfId="0" applyFont="1" applyFill="1" applyAlignment="1" applyProtection="1">
      <alignment horizontal="left"/>
    </xf>
    <xf numFmtId="0" fontId="17" fillId="2" borderId="7" xfId="0" applyFont="1" applyFill="1" applyBorder="1" applyProtection="1"/>
    <xf numFmtId="0" fontId="17" fillId="2" borderId="8" xfId="0" applyFont="1" applyFill="1" applyBorder="1" applyProtection="1"/>
    <xf numFmtId="0" fontId="15" fillId="2" borderId="7" xfId="0" applyFont="1" applyFill="1" applyBorder="1" applyProtection="1"/>
    <xf numFmtId="0" fontId="15" fillId="2" borderId="8" xfId="0" applyFont="1" applyFill="1" applyBorder="1" applyProtection="1"/>
    <xf numFmtId="0" fontId="16" fillId="2" borderId="9" xfId="0" applyFont="1" applyFill="1" applyBorder="1" applyProtection="1"/>
    <xf numFmtId="0" fontId="41" fillId="8" borderId="0" xfId="0" applyFont="1" applyFill="1" applyProtection="1"/>
    <xf numFmtId="0" fontId="15" fillId="2" borderId="11" xfId="0" applyFont="1" applyFill="1" applyBorder="1" applyProtection="1"/>
    <xf numFmtId="0" fontId="15" fillId="2" borderId="12" xfId="0" applyFont="1" applyFill="1" applyBorder="1" applyProtection="1"/>
    <xf numFmtId="0" fontId="16" fillId="2" borderId="13" xfId="0" applyFont="1" applyFill="1" applyBorder="1" applyProtection="1"/>
    <xf numFmtId="0" fontId="15" fillId="2" borderId="12" xfId="0" applyFont="1" applyFill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40" fillId="8" borderId="0" xfId="0" applyFont="1" applyFill="1" applyBorder="1" applyProtection="1"/>
    <xf numFmtId="0" fontId="42" fillId="8" borderId="0" xfId="0" applyFont="1" applyFill="1" applyBorder="1" applyProtection="1"/>
    <xf numFmtId="0" fontId="40" fillId="8" borderId="0" xfId="0" applyFont="1" applyFill="1" applyBorder="1" applyAlignment="1" applyProtection="1">
      <alignment horizontal="left"/>
    </xf>
    <xf numFmtId="0" fontId="15" fillId="2" borderId="15" xfId="0" applyFont="1" applyFill="1" applyBorder="1" applyAlignment="1" applyProtection="1">
      <alignment horizontal="center"/>
    </xf>
    <xf numFmtId="0" fontId="15" fillId="2" borderId="16" xfId="0" applyFont="1" applyFill="1" applyBorder="1" applyProtection="1"/>
    <xf numFmtId="0" fontId="16" fillId="2" borderId="15" xfId="0" applyFont="1" applyFill="1" applyBorder="1" applyAlignment="1" applyProtection="1">
      <alignment horizontal="center"/>
    </xf>
    <xf numFmtId="0" fontId="16" fillId="2" borderId="9" xfId="0" applyFont="1" applyFill="1" applyBorder="1" applyAlignment="1" applyProtection="1">
      <alignment horizontal="left"/>
    </xf>
    <xf numFmtId="0" fontId="15" fillId="2" borderId="8" xfId="0" applyFont="1" applyFill="1" applyBorder="1" applyAlignment="1" applyProtection="1">
      <alignment horizontal="left"/>
    </xf>
    <xf numFmtId="0" fontId="15" fillId="2" borderId="10" xfId="0" applyFont="1" applyFill="1" applyBorder="1" applyAlignment="1" applyProtection="1">
      <alignment horizontal="left"/>
    </xf>
    <xf numFmtId="0" fontId="15" fillId="2" borderId="31" xfId="0" applyFont="1" applyFill="1" applyBorder="1" applyProtection="1"/>
    <xf numFmtId="0" fontId="15" fillId="2" borderId="0" xfId="0" applyFont="1" applyFill="1" applyBorder="1" applyProtection="1"/>
    <xf numFmtId="0" fontId="15" fillId="2" borderId="43" xfId="0" applyFont="1" applyFill="1" applyBorder="1" applyProtection="1"/>
    <xf numFmtId="0" fontId="15" fillId="2" borderId="17" xfId="0" applyFont="1" applyFill="1" applyBorder="1" applyProtection="1"/>
    <xf numFmtId="0" fontId="15" fillId="2" borderId="2" xfId="0" applyFont="1" applyFill="1" applyBorder="1" applyProtection="1"/>
    <xf numFmtId="0" fontId="16" fillId="2" borderId="18" xfId="0" applyFont="1" applyFill="1" applyBorder="1" applyAlignment="1" applyProtection="1">
      <alignment horizontal="left"/>
    </xf>
    <xf numFmtId="0" fontId="15" fillId="2" borderId="2" xfId="0" applyFont="1" applyFill="1" applyBorder="1" applyAlignment="1" applyProtection="1">
      <alignment horizontal="left"/>
    </xf>
    <xf numFmtId="0" fontId="15" fillId="2" borderId="19" xfId="0" applyFont="1" applyFill="1" applyBorder="1" applyProtection="1"/>
    <xf numFmtId="0" fontId="15" fillId="2" borderId="20" xfId="0" applyFont="1" applyFill="1" applyBorder="1" applyProtection="1"/>
    <xf numFmtId="0" fontId="15" fillId="2" borderId="21" xfId="0" applyFont="1" applyFill="1" applyBorder="1" applyAlignment="1" applyProtection="1">
      <alignment horizontal="center"/>
    </xf>
    <xf numFmtId="0" fontId="15" fillId="2" borderId="1" xfId="0" applyFont="1" applyFill="1" applyBorder="1" applyAlignment="1" applyProtection="1">
      <alignment horizontal="center"/>
    </xf>
    <xf numFmtId="0" fontId="15" fillId="2" borderId="23" xfId="0" applyFont="1" applyFill="1" applyBorder="1" applyAlignment="1" applyProtection="1">
      <alignment horizontal="left"/>
    </xf>
    <xf numFmtId="0" fontId="15" fillId="2" borderId="22" xfId="0" applyFont="1" applyFill="1" applyBorder="1" applyProtection="1"/>
    <xf numFmtId="0" fontId="15" fillId="2" borderId="23" xfId="0" applyFont="1" applyFill="1" applyBorder="1" applyProtection="1"/>
    <xf numFmtId="0" fontId="16" fillId="2" borderId="24" xfId="0" applyFont="1" applyFill="1" applyBorder="1" applyAlignment="1" applyProtection="1">
      <alignment horizontal="center"/>
    </xf>
    <xf numFmtId="0" fontId="15" fillId="2" borderId="16" xfId="0" applyFont="1" applyFill="1" applyBorder="1" applyAlignment="1" applyProtection="1">
      <alignment horizontal="left"/>
    </xf>
    <xf numFmtId="0" fontId="15" fillId="2" borderId="12" xfId="0" applyFont="1" applyFill="1" applyBorder="1" applyAlignment="1" applyProtection="1">
      <alignment horizontal="left"/>
    </xf>
    <xf numFmtId="0" fontId="15" fillId="2" borderId="11" xfId="0" applyFont="1" applyFill="1" applyBorder="1" applyAlignment="1" applyProtection="1">
      <alignment horizontal="left"/>
    </xf>
    <xf numFmtId="0" fontId="15" fillId="2" borderId="15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/>
    </xf>
    <xf numFmtId="0" fontId="15" fillId="2" borderId="16" xfId="0" applyFont="1" applyFill="1" applyBorder="1" applyAlignment="1" applyProtection="1"/>
    <xf numFmtId="0" fontId="15" fillId="2" borderId="26" xfId="0" applyFont="1" applyFill="1" applyBorder="1" applyAlignment="1" applyProtection="1"/>
    <xf numFmtId="0" fontId="15" fillId="2" borderId="26" xfId="0" applyFont="1" applyFill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center"/>
    </xf>
    <xf numFmtId="0" fontId="43" fillId="8" borderId="0" xfId="0" applyFont="1" applyFill="1" applyProtection="1"/>
    <xf numFmtId="0" fontId="15" fillId="2" borderId="44" xfId="0" applyFont="1" applyFill="1" applyBorder="1" applyAlignment="1" applyProtection="1">
      <alignment horizontal="left"/>
    </xf>
    <xf numFmtId="0" fontId="15" fillId="2" borderId="41" xfId="0" applyFont="1" applyFill="1" applyBorder="1" applyAlignment="1" applyProtection="1">
      <alignment horizontal="left"/>
    </xf>
    <xf numFmtId="0" fontId="15" fillId="2" borderId="28" xfId="0" applyFont="1" applyFill="1" applyBorder="1" applyAlignment="1" applyProtection="1"/>
    <xf numFmtId="0" fontId="15" fillId="2" borderId="41" xfId="0" applyFont="1" applyFill="1" applyBorder="1" applyAlignment="1" applyProtection="1">
      <alignment horizontal="right"/>
    </xf>
    <xf numFmtId="0" fontId="15" fillId="2" borderId="44" xfId="0" applyFont="1" applyFill="1" applyBorder="1" applyProtection="1"/>
    <xf numFmtId="0" fontId="15" fillId="2" borderId="41" xfId="0" applyFont="1" applyFill="1" applyBorder="1" applyProtection="1"/>
    <xf numFmtId="0" fontId="16" fillId="2" borderId="43" xfId="0" applyFont="1" applyFill="1" applyBorder="1" applyProtection="1"/>
    <xf numFmtId="0" fontId="16" fillId="2" borderId="41" xfId="0" applyFont="1" applyFill="1" applyBorder="1" applyAlignment="1" applyProtection="1">
      <alignment horizontal="center"/>
    </xf>
    <xf numFmtId="0" fontId="16" fillId="2" borderId="45" xfId="0" applyFont="1" applyFill="1" applyBorder="1" applyAlignment="1" applyProtection="1">
      <alignment horizontal="center"/>
    </xf>
    <xf numFmtId="0" fontId="36" fillId="8" borderId="0" xfId="0" applyFont="1" applyFill="1" applyBorder="1" applyAlignment="1" applyProtection="1">
      <alignment vertical="center"/>
    </xf>
    <xf numFmtId="0" fontId="0" fillId="8" borderId="0" xfId="0" applyFill="1" applyAlignment="1" applyProtection="1">
      <alignment horizontal="center" wrapText="1"/>
    </xf>
    <xf numFmtId="0" fontId="0" fillId="8" borderId="0" xfId="0" applyFill="1" applyAlignment="1" applyProtection="1">
      <alignment horizontal="center"/>
    </xf>
    <xf numFmtId="0" fontId="15" fillId="2" borderId="31" xfId="0" applyFont="1" applyFill="1" applyBorder="1" applyAlignment="1" applyProtection="1">
      <alignment horizontal="left"/>
    </xf>
    <xf numFmtId="0" fontId="15" fillId="2" borderId="16" xfId="0" applyFont="1" applyFill="1" applyBorder="1" applyAlignment="1" applyProtection="1">
      <alignment horizontal="right"/>
    </xf>
    <xf numFmtId="0" fontId="15" fillId="2" borderId="42" xfId="0" applyFont="1" applyFill="1" applyBorder="1" applyAlignment="1" applyProtection="1">
      <alignment horizontal="right"/>
    </xf>
    <xf numFmtId="0" fontId="15" fillId="2" borderId="30" xfId="0" applyFont="1" applyFill="1" applyBorder="1" applyAlignment="1" applyProtection="1">
      <alignment horizontal="right"/>
    </xf>
    <xf numFmtId="0" fontId="15" fillId="2" borderId="33" xfId="0" applyFont="1" applyFill="1" applyBorder="1" applyProtection="1"/>
    <xf numFmtId="0" fontId="15" fillId="2" borderId="17" xfId="0" applyFont="1" applyFill="1" applyBorder="1" applyAlignment="1" applyProtection="1">
      <alignment horizontal="right"/>
    </xf>
    <xf numFmtId="0" fontId="15" fillId="2" borderId="43" xfId="0" applyFont="1" applyFill="1" applyBorder="1" applyAlignment="1" applyProtection="1">
      <alignment horizontal="right"/>
    </xf>
    <xf numFmtId="0" fontId="15" fillId="2" borderId="3" xfId="0" applyFont="1" applyFill="1" applyBorder="1" applyProtection="1"/>
    <xf numFmtId="0" fontId="44" fillId="8" borderId="0" xfId="0" applyFont="1" applyFill="1" applyProtection="1"/>
    <xf numFmtId="0" fontId="44" fillId="5" borderId="0" xfId="0" applyFont="1" applyFill="1" applyProtection="1"/>
    <xf numFmtId="0" fontId="45" fillId="5" borderId="0" xfId="0" applyFont="1" applyFill="1" applyProtection="1"/>
    <xf numFmtId="0" fontId="44" fillId="5" borderId="0" xfId="0" applyFont="1" applyFill="1" applyAlignment="1" applyProtection="1">
      <alignment horizontal="center" vertical="center"/>
    </xf>
    <xf numFmtId="0" fontId="28" fillId="5" borderId="0" xfId="0" applyFont="1" applyFill="1" applyProtection="1"/>
    <xf numFmtId="0" fontId="28" fillId="5" borderId="0" xfId="0" applyFont="1" applyFill="1" applyAlignment="1" applyProtection="1">
      <alignment horizontal="center"/>
    </xf>
    <xf numFmtId="0" fontId="28" fillId="0" borderId="0" xfId="0" applyFont="1" applyBorder="1" applyProtection="1"/>
    <xf numFmtId="0" fontId="30" fillId="0" borderId="0" xfId="0" applyFont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right"/>
    </xf>
    <xf numFmtId="0" fontId="28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vertical="top" wrapText="1"/>
    </xf>
    <xf numFmtId="0" fontId="3" fillId="5" borderId="0" xfId="0" applyFont="1" applyFill="1" applyProtection="1"/>
    <xf numFmtId="0" fontId="30" fillId="5" borderId="0" xfId="0" applyFont="1" applyFill="1" applyProtection="1"/>
    <xf numFmtId="0" fontId="1" fillId="2" borderId="67" xfId="0" applyFont="1" applyFill="1" applyBorder="1" applyAlignment="1" applyProtection="1">
      <alignment horizontal="center" vertical="center"/>
      <protection locked="0"/>
    </xf>
    <xf numFmtId="0" fontId="1" fillId="2" borderId="67" xfId="0" applyFont="1" applyFill="1" applyBorder="1" applyAlignment="1" applyProtection="1">
      <alignment horizontal="center" vertical="center" wrapText="1"/>
      <protection locked="0"/>
    </xf>
    <xf numFmtId="0" fontId="1" fillId="2" borderId="68" xfId="0" applyFont="1" applyFill="1" applyBorder="1" applyAlignment="1" applyProtection="1">
      <alignment horizontal="center" vertical="center"/>
      <protection locked="0"/>
    </xf>
    <xf numFmtId="0" fontId="0" fillId="2" borderId="58" xfId="0" applyFont="1" applyFill="1" applyBorder="1" applyAlignment="1" applyProtection="1">
      <alignment horizontal="center" vertical="center"/>
    </xf>
    <xf numFmtId="0" fontId="1" fillId="2" borderId="69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</xf>
    <xf numFmtId="0" fontId="3" fillId="0" borderId="30" xfId="0" applyFont="1" applyBorder="1" applyProtection="1">
      <protection locked="0"/>
    </xf>
    <xf numFmtId="0" fontId="28" fillId="0" borderId="30" xfId="0" applyFont="1" applyBorder="1" applyProtection="1">
      <protection locked="0"/>
    </xf>
    <xf numFmtId="0" fontId="28" fillId="0" borderId="70" xfId="0" applyFont="1" applyBorder="1" applyProtection="1">
      <protection locked="0"/>
    </xf>
    <xf numFmtId="0" fontId="28" fillId="0" borderId="30" xfId="0" applyFont="1" applyBorder="1" applyAlignment="1" applyProtection="1">
      <alignment horizontal="center"/>
      <protection locked="0"/>
    </xf>
    <xf numFmtId="0" fontId="28" fillId="0" borderId="70" xfId="0" applyFont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0" fillId="0" borderId="30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53" xfId="0" applyFont="1" applyBorder="1" applyProtection="1"/>
    <xf numFmtId="0" fontId="0" fillId="2" borderId="57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29" fillId="2" borderId="31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30" xfId="0" applyFont="1" applyFill="1" applyBorder="1" applyAlignment="1" applyProtection="1">
      <alignment horizontal="center" vertical="center"/>
    </xf>
    <xf numFmtId="0" fontId="7" fillId="4" borderId="53" xfId="0" applyFont="1" applyFill="1" applyBorder="1" applyProtection="1"/>
    <xf numFmtId="0" fontId="0" fillId="4" borderId="15" xfId="0" applyFill="1" applyBorder="1"/>
    <xf numFmtId="0" fontId="21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4" fillId="2" borderId="4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center"/>
    </xf>
    <xf numFmtId="0" fontId="17" fillId="2" borderId="6" xfId="0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6" fillId="2" borderId="12" xfId="0" applyFont="1" applyFill="1" applyBorder="1" applyAlignment="1" applyProtection="1">
      <alignment horizontal="center" vertical="top"/>
    </xf>
    <xf numFmtId="0" fontId="16" fillId="2" borderId="12" xfId="0" applyFont="1" applyFill="1" applyBorder="1" applyAlignment="1" applyProtection="1">
      <alignment horizontal="center"/>
    </xf>
    <xf numFmtId="0" fontId="16" fillId="2" borderId="14" xfId="0" applyFont="1" applyFill="1" applyBorder="1" applyAlignment="1" applyProtection="1">
      <alignment horizontal="center"/>
    </xf>
    <xf numFmtId="0" fontId="16" fillId="2" borderId="25" xfId="0" applyFont="1" applyFill="1" applyBorder="1" applyAlignment="1" applyProtection="1">
      <alignment horizontal="center"/>
    </xf>
    <xf numFmtId="0" fontId="15" fillId="2" borderId="29" xfId="0" applyFont="1" applyFill="1" applyBorder="1" applyAlignment="1" applyProtection="1">
      <alignment horizontal="center"/>
    </xf>
    <xf numFmtId="0" fontId="15" fillId="2" borderId="31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15" fillId="2" borderId="33" xfId="0" applyFont="1" applyFill="1" applyBorder="1" applyAlignment="1" applyProtection="1">
      <alignment horizontal="center"/>
    </xf>
    <xf numFmtId="0" fontId="15" fillId="2" borderId="30" xfId="0" applyFont="1" applyFill="1" applyBorder="1" applyAlignment="1" applyProtection="1">
      <alignment horizontal="center"/>
    </xf>
    <xf numFmtId="0" fontId="15" fillId="2" borderId="38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vertical="center"/>
    </xf>
    <xf numFmtId="0" fontId="14" fillId="2" borderId="4" xfId="0" applyFont="1" applyFill="1" applyBorder="1" applyAlignment="1" applyProtection="1"/>
    <xf numFmtId="0" fontId="14" fillId="2" borderId="5" xfId="0" applyFont="1" applyFill="1" applyBorder="1" applyAlignment="1" applyProtection="1"/>
    <xf numFmtId="0" fontId="0" fillId="8" borderId="0" xfId="0" applyFill="1" applyBorder="1" applyAlignment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center"/>
    </xf>
    <xf numFmtId="0" fontId="16" fillId="2" borderId="30" xfId="0" applyFont="1" applyFill="1" applyBorder="1" applyAlignment="1" applyProtection="1">
      <alignment horizontal="center"/>
    </xf>
    <xf numFmtId="0" fontId="46" fillId="2" borderId="31" xfId="0" applyFont="1" applyFill="1" applyBorder="1" applyProtection="1"/>
    <xf numFmtId="0" fontId="15" fillId="2" borderId="75" xfId="0" applyFont="1" applyFill="1" applyBorder="1" applyAlignment="1" applyProtection="1"/>
    <xf numFmtId="0" fontId="15" fillId="2" borderId="76" xfId="0" applyFont="1" applyFill="1" applyBorder="1" applyAlignment="1" applyProtection="1">
      <alignment horizontal="right"/>
    </xf>
    <xf numFmtId="0" fontId="15" fillId="2" borderId="77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0" fillId="2" borderId="23" xfId="0" applyFont="1" applyFill="1" applyBorder="1" applyAlignment="1" applyProtection="1">
      <alignment horizontal="center" vertical="center"/>
    </xf>
    <xf numFmtId="0" fontId="24" fillId="6" borderId="39" xfId="0" applyFont="1" applyFill="1" applyBorder="1" applyAlignment="1" applyProtection="1">
      <alignment horizontal="center"/>
      <protection locked="0"/>
    </xf>
    <xf numFmtId="0" fontId="17" fillId="2" borderId="39" xfId="0" applyFont="1" applyFill="1" applyBorder="1" applyAlignment="1" applyProtection="1">
      <alignment horizontal="center" vertical="center"/>
    </xf>
    <xf numFmtId="0" fontId="28" fillId="0" borderId="47" xfId="0" applyFont="1" applyBorder="1" applyProtection="1">
      <protection locked="0"/>
    </xf>
    <xf numFmtId="0" fontId="28" fillId="0" borderId="48" xfId="0" applyFont="1" applyBorder="1" applyProtection="1">
      <protection locked="0"/>
    </xf>
    <xf numFmtId="14" fontId="1" fillId="2" borderId="53" xfId="0" applyNumberFormat="1" applyFont="1" applyFill="1" applyBorder="1" applyAlignment="1" applyProtection="1">
      <alignment horizontal="center" vertical="center"/>
      <protection locked="0"/>
    </xf>
    <xf numFmtId="0" fontId="17" fillId="6" borderId="3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Protection="1"/>
    <xf numFmtId="0" fontId="28" fillId="0" borderId="30" xfId="0" applyFont="1" applyFill="1" applyBorder="1" applyProtection="1"/>
    <xf numFmtId="0" fontId="0" fillId="2" borderId="16" xfId="0" applyFont="1" applyFill="1" applyBorder="1" applyAlignment="1" applyProtection="1">
      <alignment horizontal="right" vertical="center"/>
    </xf>
    <xf numFmtId="0" fontId="6" fillId="0" borderId="30" xfId="0" applyFont="1" applyFill="1" applyBorder="1" applyProtection="1"/>
    <xf numFmtId="0" fontId="7" fillId="0" borderId="53" xfId="0" applyFont="1" applyBorder="1" applyAlignment="1" applyProtection="1">
      <alignment horizontal="center" vertical="center"/>
    </xf>
    <xf numFmtId="0" fontId="30" fillId="0" borderId="30" xfId="0" applyFont="1" applyBorder="1" applyProtection="1"/>
    <xf numFmtId="0" fontId="3" fillId="0" borderId="30" xfId="0" applyFont="1" applyBorder="1" applyProtection="1"/>
    <xf numFmtId="0" fontId="3" fillId="2" borderId="16" xfId="0" applyFont="1" applyFill="1" applyBorder="1" applyAlignment="1" applyProtection="1">
      <alignment horizontal="right"/>
      <protection locked="0"/>
    </xf>
    <xf numFmtId="0" fontId="28" fillId="0" borderId="30" xfId="0" applyFont="1" applyBorder="1" applyProtection="1"/>
    <xf numFmtId="0" fontId="28" fillId="0" borderId="0" xfId="0" applyFont="1" applyBorder="1" applyAlignment="1" applyProtection="1">
      <alignment horizontal="center"/>
      <protection locked="0"/>
    </xf>
    <xf numFmtId="0" fontId="28" fillId="2" borderId="16" xfId="0" applyFont="1" applyFill="1" applyBorder="1" applyAlignment="1" applyProtection="1">
      <alignment horizontal="right"/>
      <protection locked="0"/>
    </xf>
    <xf numFmtId="0" fontId="28" fillId="2" borderId="78" xfId="0" applyFont="1" applyFill="1" applyBorder="1" applyAlignment="1" applyProtection="1">
      <alignment horizontal="right"/>
      <protection locked="0"/>
    </xf>
    <xf numFmtId="0" fontId="0" fillId="0" borderId="0" xfId="0" applyFont="1" applyBorder="1" applyProtection="1">
      <protection locked="0"/>
    </xf>
    <xf numFmtId="0" fontId="28" fillId="0" borderId="2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28" fillId="0" borderId="3" xfId="0" applyFont="1" applyBorder="1" applyProtection="1"/>
    <xf numFmtId="0" fontId="32" fillId="0" borderId="0" xfId="0" applyFont="1" applyFill="1" applyProtection="1"/>
    <xf numFmtId="0" fontId="32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</xf>
    <xf numFmtId="0" fontId="32" fillId="0" borderId="0" xfId="0" applyFont="1" applyFill="1" applyBorder="1" applyProtection="1"/>
    <xf numFmtId="0" fontId="47" fillId="0" borderId="0" xfId="0" applyFont="1" applyFill="1" applyBorder="1" applyProtection="1"/>
    <xf numFmtId="0" fontId="33" fillId="0" borderId="0" xfId="0" applyFont="1" applyFill="1" applyProtection="1"/>
    <xf numFmtId="0" fontId="32" fillId="5" borderId="0" xfId="0" applyFont="1" applyFill="1" applyBorder="1" applyProtection="1"/>
    <xf numFmtId="0" fontId="35" fillId="0" borderId="46" xfId="0" applyFont="1" applyFill="1" applyBorder="1" applyAlignment="1" applyProtection="1">
      <alignment horizontal="center" vertical="center"/>
      <protection locked="0"/>
    </xf>
    <xf numFmtId="0" fontId="35" fillId="0" borderId="47" xfId="0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</xf>
    <xf numFmtId="0" fontId="24" fillId="2" borderId="41" xfId="0" applyFont="1" applyFill="1" applyBorder="1" applyAlignment="1" applyProtection="1">
      <alignment horizontal="center" vertical="center"/>
    </xf>
    <xf numFmtId="0" fontId="24" fillId="2" borderId="45" xfId="0" applyFont="1" applyFill="1" applyBorder="1" applyAlignment="1" applyProtection="1">
      <alignment horizontal="center" vertical="center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28" fillId="2" borderId="41" xfId="0" applyFont="1" applyFill="1" applyBorder="1" applyAlignment="1" applyProtection="1">
      <alignment horizontal="center" vertical="center"/>
      <protection locked="0"/>
    </xf>
    <xf numFmtId="0" fontId="28" fillId="2" borderId="4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28" fillId="2" borderId="7" xfId="0" applyFont="1" applyFill="1" applyBorder="1" applyAlignment="1" applyProtection="1">
      <alignment horizontal="center" vertical="center"/>
    </xf>
    <xf numFmtId="0" fontId="28" fillId="2" borderId="20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3" fillId="11" borderId="42" xfId="0" applyFont="1" applyFill="1" applyBorder="1" applyAlignment="1" applyProtection="1">
      <alignment horizontal="center" vertical="center"/>
      <protection locked="0"/>
    </xf>
    <xf numFmtId="0" fontId="3" fillId="11" borderId="26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24" fillId="11" borderId="9" xfId="0" applyFont="1" applyFill="1" applyBorder="1" applyAlignment="1" applyProtection="1">
      <alignment horizontal="center" vertical="center"/>
      <protection locked="0"/>
    </xf>
    <xf numFmtId="0" fontId="24" fillId="11" borderId="8" xfId="0" applyFont="1" applyFill="1" applyBorder="1" applyAlignment="1" applyProtection="1">
      <alignment horizontal="center" vertical="center"/>
      <protection locked="0"/>
    </xf>
    <xf numFmtId="0" fontId="28" fillId="2" borderId="16" xfId="0" applyFont="1" applyFill="1" applyBorder="1" applyAlignment="1" applyProtection="1">
      <alignment horizontal="center" vertical="center"/>
    </xf>
    <xf numFmtId="0" fontId="28" fillId="2" borderId="23" xfId="0" applyFont="1" applyFill="1" applyBorder="1" applyAlignment="1" applyProtection="1">
      <alignment horizontal="center" vertical="center"/>
    </xf>
    <xf numFmtId="0" fontId="1" fillId="11" borderId="9" xfId="0" applyFont="1" applyFill="1" applyBorder="1" applyAlignment="1" applyProtection="1">
      <alignment horizontal="center" vertical="center"/>
      <protection locked="0"/>
    </xf>
    <xf numFmtId="0" fontId="1" fillId="11" borderId="8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34" fillId="0" borderId="62" xfId="0" applyFont="1" applyBorder="1" applyAlignment="1" applyProtection="1">
      <alignment horizontal="center" vertical="center"/>
      <protection locked="0"/>
    </xf>
    <xf numFmtId="0" fontId="34" fillId="0" borderId="63" xfId="0" applyFont="1" applyBorder="1" applyAlignment="1" applyProtection="1">
      <alignment horizontal="center" vertical="center"/>
      <protection locked="0"/>
    </xf>
    <xf numFmtId="0" fontId="34" fillId="0" borderId="79" xfId="0" applyFont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20" xfId="0" applyFont="1" applyFill="1" applyBorder="1" applyAlignment="1" applyProtection="1">
      <alignment horizontal="center" vertical="center"/>
    </xf>
    <xf numFmtId="0" fontId="3" fillId="3" borderId="16" xfId="0" applyFont="1" applyFill="1" applyBorder="1" applyAlignment="1" applyProtection="1">
      <alignment horizontal="center" vertical="center"/>
    </xf>
    <xf numFmtId="0" fontId="3" fillId="3" borderId="23" xfId="0" applyFont="1" applyFill="1" applyBorder="1" applyAlignment="1" applyProtection="1">
      <alignment horizontal="center" vertical="center"/>
    </xf>
    <xf numFmtId="0" fontId="28" fillId="2" borderId="44" xfId="0" applyFont="1" applyFill="1" applyBorder="1" applyAlignment="1" applyProtection="1">
      <alignment horizontal="center" vertical="center"/>
    </xf>
    <xf numFmtId="0" fontId="28" fillId="2" borderId="56" xfId="0" applyFont="1" applyFill="1" applyBorder="1" applyAlignment="1" applyProtection="1">
      <alignment horizontal="center" vertical="center"/>
    </xf>
    <xf numFmtId="0" fontId="0" fillId="2" borderId="44" xfId="0" applyFont="1" applyFill="1" applyBorder="1" applyAlignment="1" applyProtection="1">
      <alignment horizontal="center" vertical="center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56" xfId="0" applyFont="1" applyFill="1" applyBorder="1" applyAlignment="1" applyProtection="1">
      <alignment horizontal="center" vertical="center"/>
      <protection locked="0"/>
    </xf>
    <xf numFmtId="0" fontId="1" fillId="11" borderId="57" xfId="0" applyFont="1" applyFill="1" applyBorder="1" applyAlignment="1" applyProtection="1">
      <alignment horizontal="center" vertical="center"/>
      <protection locked="0"/>
    </xf>
    <xf numFmtId="0" fontId="1" fillId="11" borderId="39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11" borderId="21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11" borderId="24" xfId="0" applyFont="1" applyFill="1" applyBorder="1" applyAlignment="1" applyProtection="1">
      <alignment horizontal="center" vertical="center"/>
      <protection locked="0"/>
    </xf>
    <xf numFmtId="0" fontId="3" fillId="11" borderId="28" xfId="0" applyFont="1" applyFill="1" applyBorder="1" applyAlignment="1" applyProtection="1">
      <alignment horizontal="center" vertical="center"/>
      <protection locked="0"/>
    </xf>
    <xf numFmtId="0" fontId="3" fillId="11" borderId="29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0" fillId="2" borderId="57" xfId="0" applyFont="1" applyFill="1" applyBorder="1" applyAlignment="1" applyProtection="1">
      <alignment horizontal="center" vertical="center"/>
    </xf>
    <xf numFmtId="0" fontId="0" fillId="2" borderId="39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35" fillId="0" borderId="46" xfId="0" applyFont="1" applyFill="1" applyBorder="1" applyAlignment="1" applyProtection="1">
      <alignment horizontal="center" vertical="center"/>
    </xf>
    <xf numFmtId="0" fontId="35" fillId="0" borderId="47" xfId="0" applyFont="1" applyFill="1" applyBorder="1" applyAlignment="1" applyProtection="1">
      <alignment horizontal="center" vertical="center"/>
    </xf>
    <xf numFmtId="0" fontId="35" fillId="0" borderId="48" xfId="0" applyFont="1" applyFill="1" applyBorder="1" applyAlignment="1" applyProtection="1">
      <alignment horizontal="center" vertical="center"/>
    </xf>
    <xf numFmtId="0" fontId="35" fillId="0" borderId="31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 applyProtection="1">
      <alignment horizontal="center" vertical="center"/>
    </xf>
    <xf numFmtId="0" fontId="35" fillId="0" borderId="2" xfId="0" applyFont="1" applyFill="1" applyBorder="1" applyAlignment="1" applyProtection="1">
      <alignment horizontal="center" vertical="center"/>
    </xf>
    <xf numFmtId="0" fontId="35" fillId="0" borderId="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0" fillId="2" borderId="41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29" fillId="2" borderId="46" xfId="0" applyFont="1" applyFill="1" applyBorder="1" applyAlignment="1" applyProtection="1">
      <alignment horizontal="center" vertical="center"/>
      <protection locked="0"/>
    </xf>
    <xf numFmtId="0" fontId="29" fillId="2" borderId="47" xfId="0" applyFont="1" applyFill="1" applyBorder="1" applyAlignment="1" applyProtection="1">
      <alignment horizontal="center" vertical="center"/>
      <protection locked="0"/>
    </xf>
    <xf numFmtId="0" fontId="29" fillId="2" borderId="48" xfId="0" applyFont="1" applyFill="1" applyBorder="1" applyAlignment="1" applyProtection="1">
      <alignment horizontal="center" vertical="center"/>
      <protection locked="0"/>
    </xf>
    <xf numFmtId="0" fontId="29" fillId="2" borderId="31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horizontal="center" vertical="center"/>
      <protection locked="0"/>
    </xf>
    <xf numFmtId="0" fontId="29" fillId="2" borderId="17" xfId="0" applyFont="1" applyFill="1" applyBorder="1" applyAlignment="1" applyProtection="1">
      <alignment horizontal="center" vertical="center"/>
      <protection locked="0"/>
    </xf>
    <xf numFmtId="0" fontId="29" fillId="2" borderId="2" xfId="0" applyFont="1" applyFill="1" applyBorder="1" applyAlignment="1" applyProtection="1">
      <alignment horizontal="center" vertical="center"/>
      <protection locked="0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3" fillId="2" borderId="42" xfId="1" applyFill="1" applyBorder="1" applyAlignment="1" applyProtection="1">
      <alignment horizontal="center" vertical="center"/>
      <protection locked="0"/>
    </xf>
    <xf numFmtId="0" fontId="1" fillId="2" borderId="80" xfId="0" applyFont="1" applyFill="1" applyBorder="1" applyAlignment="1" applyProtection="1">
      <alignment horizontal="center" vertical="center"/>
      <protection locked="0"/>
    </xf>
    <xf numFmtId="0" fontId="1" fillId="2" borderId="81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 locked="0"/>
    </xf>
    <xf numFmtId="0" fontId="3" fillId="2" borderId="65" xfId="0" applyFont="1" applyFill="1" applyBorder="1" applyAlignment="1" applyProtection="1">
      <alignment horizontal="center" vertical="center"/>
      <protection locked="0"/>
    </xf>
    <xf numFmtId="0" fontId="3" fillId="2" borderId="66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/>
    </xf>
    <xf numFmtId="0" fontId="0" fillId="2" borderId="23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17" fillId="2" borderId="46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15" fillId="2" borderId="73" xfId="0" applyFont="1" applyFill="1" applyBorder="1" applyAlignment="1" applyProtection="1">
      <alignment horizontal="center"/>
    </xf>
    <xf numFmtId="0" fontId="15" fillId="2" borderId="74" xfId="0" applyFont="1" applyFill="1" applyBorder="1" applyAlignment="1" applyProtection="1">
      <alignment horizontal="center"/>
    </xf>
    <xf numFmtId="0" fontId="29" fillId="2" borderId="31" xfId="0" applyFont="1" applyFill="1" applyBorder="1" applyAlignment="1" applyProtection="1">
      <alignment horizontal="center" vertical="center"/>
    </xf>
    <xf numFmtId="0" fontId="29" fillId="2" borderId="0" xfId="0" applyFont="1" applyFill="1" applyBorder="1" applyAlignment="1" applyProtection="1">
      <alignment horizontal="center" vertical="center"/>
    </xf>
    <xf numFmtId="0" fontId="29" fillId="2" borderId="30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center"/>
    </xf>
    <xf numFmtId="0" fontId="14" fillId="2" borderId="6" xfId="0" applyFont="1" applyFill="1" applyBorder="1" applyAlignment="1" applyProtection="1">
      <alignment horizontal="center"/>
    </xf>
    <xf numFmtId="0" fontId="14" fillId="2" borderId="4" xfId="0" applyFont="1" applyFill="1" applyBorder="1" applyAlignment="1" applyProtection="1"/>
    <xf numFmtId="0" fontId="14" fillId="2" borderId="5" xfId="0" applyFont="1" applyFill="1" applyBorder="1" applyAlignment="1" applyProtection="1"/>
    <xf numFmtId="0" fontId="29" fillId="2" borderId="60" xfId="0" applyFont="1" applyFill="1" applyBorder="1" applyAlignment="1" applyProtection="1">
      <alignment horizontal="center" vertical="center"/>
      <protection locked="0"/>
    </xf>
    <xf numFmtId="0" fontId="29" fillId="2" borderId="59" xfId="0" applyFont="1" applyFill="1" applyBorder="1" applyAlignment="1" applyProtection="1">
      <alignment horizontal="center" vertical="center"/>
      <protection locked="0"/>
    </xf>
    <xf numFmtId="0" fontId="29" fillId="2" borderId="64" xfId="0" applyFont="1" applyFill="1" applyBorder="1" applyAlignment="1" applyProtection="1">
      <alignment horizontal="center" vertical="center"/>
      <protection locked="0"/>
    </xf>
    <xf numFmtId="0" fontId="29" fillId="2" borderId="46" xfId="0" applyFont="1" applyFill="1" applyBorder="1" applyAlignment="1" applyProtection="1">
      <alignment horizontal="center" vertical="center"/>
    </xf>
    <xf numFmtId="0" fontId="29" fillId="2" borderId="47" xfId="0" applyFont="1" applyFill="1" applyBorder="1" applyAlignment="1" applyProtection="1">
      <alignment horizontal="center" vertical="center"/>
    </xf>
    <xf numFmtId="0" fontId="29" fillId="2" borderId="48" xfId="0" applyFont="1" applyFill="1" applyBorder="1" applyAlignment="1" applyProtection="1">
      <alignment horizontal="center" vertical="center"/>
    </xf>
    <xf numFmtId="0" fontId="29" fillId="2" borderId="17" xfId="0" applyFont="1" applyFill="1" applyBorder="1" applyAlignment="1" applyProtection="1">
      <alignment horizontal="center" vertical="center"/>
    </xf>
    <xf numFmtId="0" fontId="29" fillId="2" borderId="2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1" fillId="2" borderId="71" xfId="0" applyFont="1" applyFill="1" applyBorder="1" applyAlignment="1" applyProtection="1">
      <alignment horizontal="center" vertical="center"/>
      <protection locked="0"/>
    </xf>
    <xf numFmtId="0" fontId="1" fillId="2" borderId="72" xfId="0" applyFont="1" applyFill="1" applyBorder="1" applyAlignment="1" applyProtection="1">
      <alignment horizontal="center" vertical="center"/>
      <protection locked="0"/>
    </xf>
    <xf numFmtId="0" fontId="20" fillId="2" borderId="31" xfId="0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/>
    </xf>
    <xf numFmtId="0" fontId="20" fillId="2" borderId="30" xfId="0" applyFont="1" applyFill="1" applyBorder="1" applyAlignment="1" applyProtection="1">
      <alignment horizontal="center"/>
    </xf>
    <xf numFmtId="0" fontId="17" fillId="2" borderId="7" xfId="0" applyFont="1" applyFill="1" applyBorder="1" applyAlignment="1" applyProtection="1">
      <alignment horizontal="center"/>
    </xf>
    <xf numFmtId="0" fontId="17" fillId="2" borderId="8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49">
    <dxf>
      <font>
        <b/>
        <i val="0"/>
        <color theme="1"/>
      </font>
      <fill>
        <gradientFill degree="45">
          <stop position="0">
            <color theme="0"/>
          </stop>
          <stop position="1">
            <color rgb="FF00FF00"/>
          </stop>
        </gradientFill>
      </fill>
    </dxf>
    <dxf>
      <font>
        <b/>
        <i val="0"/>
        <color theme="1"/>
      </font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ont>
        <b/>
        <i val="0"/>
        <color theme="1"/>
      </font>
      <fill>
        <gradientFill degree="45">
          <stop position="0">
            <color theme="0"/>
          </stop>
          <stop position="1">
            <color rgb="FF00FF00"/>
          </stop>
        </gradientFill>
      </fill>
    </dxf>
    <dxf>
      <font>
        <b/>
        <i val="0"/>
        <color theme="1"/>
      </font>
      <fill>
        <gradientFill degree="4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lor rgb="FF0000FF"/>
      </font>
      <fill>
        <patternFill patternType="none">
          <fgColor auto="1"/>
          <bgColor auto="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EA21C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checked="Checked" fmlaLink="$T$2" noThreeD="1"/>
</file>

<file path=xl/ctrlProps/ctrlProp10.xml><?xml version="1.0" encoding="utf-8"?>
<formControlPr xmlns="http://schemas.microsoft.com/office/spreadsheetml/2009/9/main" objectType="CheckBox" fmlaLink="$T$4" lockText="1" noThreeD="1"/>
</file>

<file path=xl/ctrlProps/ctrlProp2.xml><?xml version="1.0" encoding="utf-8"?>
<formControlPr xmlns="http://schemas.microsoft.com/office/spreadsheetml/2009/9/main" objectType="CheckBox" fmlaLink="$T$3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T$4" lockText="1" noThreeD="1"/>
</file>

<file path=xl/ctrlProps/ctrlProp6.xml><?xml version="1.0" encoding="utf-8"?>
<formControlPr xmlns="http://schemas.microsoft.com/office/spreadsheetml/2009/9/main" objectType="CheckBox" fmlaLink="$T$5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T$3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194" name="Rectangle 1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>
          <a:spLocks noChangeArrowheads="1"/>
        </xdr:cNvSpPr>
      </xdr:nvSpPr>
      <xdr:spPr bwMode="auto">
        <a:xfrm>
          <a:off x="581025" y="4676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21</xdr:row>
      <xdr:rowOff>0</xdr:rowOff>
    </xdr:to>
    <xdr:sp macro="" textlink="">
      <xdr:nvSpPr>
        <xdr:cNvPr id="6195" name="Rectangle 2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>
          <a:spLocks noChangeArrowheads="1"/>
        </xdr:cNvSpPr>
      </xdr:nvSpPr>
      <xdr:spPr bwMode="auto">
        <a:xfrm>
          <a:off x="581025" y="4676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819150</xdr:colOff>
      <xdr:row>47</xdr:row>
      <xdr:rowOff>0</xdr:rowOff>
    </xdr:from>
    <xdr:to>
      <xdr:col>1</xdr:col>
      <xdr:colOff>581025</xdr:colOff>
      <xdr:row>47</xdr:row>
      <xdr:rowOff>0</xdr:rowOff>
    </xdr:to>
    <xdr:sp macro="" textlink="">
      <xdr:nvSpPr>
        <xdr:cNvPr id="6197" name="Text 273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581025" y="9363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923925</xdr:colOff>
      <xdr:row>47</xdr:row>
      <xdr:rowOff>0</xdr:rowOff>
    </xdr:from>
    <xdr:to>
      <xdr:col>6</xdr:col>
      <xdr:colOff>714375</xdr:colOff>
      <xdr:row>47</xdr:row>
      <xdr:rowOff>0</xdr:rowOff>
    </xdr:to>
    <xdr:sp macro="" textlink="">
      <xdr:nvSpPr>
        <xdr:cNvPr id="6198" name="Text 276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4019550" y="9363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</xdr:row>
          <xdr:rowOff>9525</xdr:rowOff>
        </xdr:from>
        <xdr:to>
          <xdr:col>13</xdr:col>
          <xdr:colOff>485775</xdr:colOff>
          <xdr:row>4</xdr:row>
          <xdr:rowOff>0</xdr:rowOff>
        </xdr:to>
        <xdr:sp macro="" textlink="">
          <xdr:nvSpPr>
            <xdr:cNvPr id="6233" name="Check Box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3</xdr:row>
          <xdr:rowOff>19050</xdr:rowOff>
        </xdr:from>
        <xdr:to>
          <xdr:col>15</xdr:col>
          <xdr:colOff>485775</xdr:colOff>
          <xdr:row>4</xdr:row>
          <xdr:rowOff>9525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</xdr:row>
          <xdr:rowOff>285750</xdr:rowOff>
        </xdr:from>
        <xdr:to>
          <xdr:col>4</xdr:col>
          <xdr:colOff>581025</xdr:colOff>
          <xdr:row>2</xdr:row>
          <xdr:rowOff>209550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0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</xdr:row>
          <xdr:rowOff>9525</xdr:rowOff>
        </xdr:from>
        <xdr:to>
          <xdr:col>4</xdr:col>
          <xdr:colOff>581025</xdr:colOff>
          <xdr:row>4</xdr:row>
          <xdr:rowOff>0</xdr:rowOff>
        </xdr:to>
        <xdr:sp macro="" textlink="">
          <xdr:nvSpPr>
            <xdr:cNvPr id="6236" name="Check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00000000-0008-0000-0000-00005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2</xdr:row>
          <xdr:rowOff>0</xdr:rowOff>
        </xdr:from>
        <xdr:to>
          <xdr:col>6</xdr:col>
          <xdr:colOff>552450</xdr:colOff>
          <xdr:row>2</xdr:row>
          <xdr:rowOff>219075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0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3</xdr:row>
          <xdr:rowOff>19050</xdr:rowOff>
        </xdr:from>
        <xdr:to>
          <xdr:col>6</xdr:col>
          <xdr:colOff>552450</xdr:colOff>
          <xdr:row>4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0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</xdr:row>
          <xdr:rowOff>0</xdr:rowOff>
        </xdr:from>
        <xdr:to>
          <xdr:col>9</xdr:col>
          <xdr:colOff>523875</xdr:colOff>
          <xdr:row>2</xdr:row>
          <xdr:rowOff>219075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0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</xdr:row>
          <xdr:rowOff>209550</xdr:rowOff>
        </xdr:from>
        <xdr:to>
          <xdr:col>9</xdr:col>
          <xdr:colOff>533400</xdr:colOff>
          <xdr:row>3</xdr:row>
          <xdr:rowOff>209550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0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762000</xdr:colOff>
      <xdr:row>0</xdr:row>
      <xdr:rowOff>57979</xdr:rowOff>
    </xdr:from>
    <xdr:to>
      <xdr:col>15</xdr:col>
      <xdr:colOff>523403</xdr:colOff>
      <xdr:row>1</xdr:row>
      <xdr:rowOff>248479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7783" y="57979"/>
          <a:ext cx="1989424" cy="4472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133" name="Rectangle 1">
          <a:extLst>
            <a:ext uri="{FF2B5EF4-FFF2-40B4-BE49-F238E27FC236}">
              <a16:creationId xmlns:a16="http://schemas.microsoft.com/office/drawing/2014/main" id="{00000000-0008-0000-0100-00003D0C0000}"/>
            </a:ext>
          </a:extLst>
        </xdr:cNvPr>
        <xdr:cNvSpPr>
          <a:spLocks noChangeArrowheads="1"/>
        </xdr:cNvSpPr>
      </xdr:nvSpPr>
      <xdr:spPr bwMode="auto">
        <a:xfrm>
          <a:off x="581025" y="4676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134" name="Rectangle 2">
          <a:extLst>
            <a:ext uri="{FF2B5EF4-FFF2-40B4-BE49-F238E27FC236}">
              <a16:creationId xmlns:a16="http://schemas.microsoft.com/office/drawing/2014/main" id="{00000000-0008-0000-0100-00003E0C0000}"/>
            </a:ext>
          </a:extLst>
        </xdr:cNvPr>
        <xdr:cNvSpPr>
          <a:spLocks noChangeArrowheads="1"/>
        </xdr:cNvSpPr>
      </xdr:nvSpPr>
      <xdr:spPr bwMode="auto">
        <a:xfrm>
          <a:off x="581025" y="4676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11</xdr:row>
      <xdr:rowOff>19050</xdr:rowOff>
    </xdr:from>
    <xdr:to>
      <xdr:col>5</xdr:col>
      <xdr:colOff>0</xdr:colOff>
      <xdr:row>16</xdr:row>
      <xdr:rowOff>219075</xdr:rowOff>
    </xdr:to>
    <xdr:sp macro="" textlink="">
      <xdr:nvSpPr>
        <xdr:cNvPr id="3135" name="Line 3">
          <a:extLst>
            <a:ext uri="{FF2B5EF4-FFF2-40B4-BE49-F238E27FC236}">
              <a16:creationId xmlns:a16="http://schemas.microsoft.com/office/drawing/2014/main" id="{00000000-0008-0000-0100-00003F0C0000}"/>
            </a:ext>
          </a:extLst>
        </xdr:cNvPr>
        <xdr:cNvSpPr>
          <a:spLocks noChangeShapeType="1"/>
        </xdr:cNvSpPr>
      </xdr:nvSpPr>
      <xdr:spPr bwMode="auto">
        <a:xfrm>
          <a:off x="3305175" y="263842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819150</xdr:colOff>
      <xdr:row>46</xdr:row>
      <xdr:rowOff>0</xdr:rowOff>
    </xdr:from>
    <xdr:to>
      <xdr:col>0</xdr:col>
      <xdr:colOff>581025</xdr:colOff>
      <xdr:row>46</xdr:row>
      <xdr:rowOff>0</xdr:rowOff>
    </xdr:to>
    <xdr:sp macro="" textlink="">
      <xdr:nvSpPr>
        <xdr:cNvPr id="3136" name="Text 273">
          <a:extLst>
            <a:ext uri="{FF2B5EF4-FFF2-40B4-BE49-F238E27FC236}">
              <a16:creationId xmlns:a16="http://schemas.microsoft.com/office/drawing/2014/main" id="{00000000-0008-0000-0100-0000400C0000}"/>
            </a:ext>
          </a:extLst>
        </xdr:cNvPr>
        <xdr:cNvSpPr txBox="1">
          <a:spLocks noChangeArrowheads="1"/>
        </xdr:cNvSpPr>
      </xdr:nvSpPr>
      <xdr:spPr bwMode="auto">
        <a:xfrm>
          <a:off x="581025" y="9363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923925</xdr:colOff>
      <xdr:row>46</xdr:row>
      <xdr:rowOff>0</xdr:rowOff>
    </xdr:from>
    <xdr:to>
      <xdr:col>5</xdr:col>
      <xdr:colOff>714375</xdr:colOff>
      <xdr:row>46</xdr:row>
      <xdr:rowOff>0</xdr:rowOff>
    </xdr:to>
    <xdr:sp macro="" textlink="">
      <xdr:nvSpPr>
        <xdr:cNvPr id="3137" name="Text 276">
          <a:extLst>
            <a:ext uri="{FF2B5EF4-FFF2-40B4-BE49-F238E27FC236}">
              <a16:creationId xmlns:a16="http://schemas.microsoft.com/office/drawing/2014/main" id="{00000000-0008-0000-0100-0000410C0000}"/>
            </a:ext>
          </a:extLst>
        </xdr:cNvPr>
        <xdr:cNvSpPr txBox="1">
          <a:spLocks noChangeArrowheads="1"/>
        </xdr:cNvSpPr>
      </xdr:nvSpPr>
      <xdr:spPr bwMode="auto">
        <a:xfrm>
          <a:off x="4019550" y="9363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219075</xdr:colOff>
      <xdr:row>5</xdr:row>
      <xdr:rowOff>123825</xdr:rowOff>
    </xdr:from>
    <xdr:to>
      <xdr:col>3</xdr:col>
      <xdr:colOff>504825</xdr:colOff>
      <xdr:row>6</xdr:row>
      <xdr:rowOff>114300</xdr:rowOff>
    </xdr:to>
    <xdr:sp macro="" textlink="">
      <xdr:nvSpPr>
        <xdr:cNvPr id="3083" name="AutoShape 1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SpPr>
          <a:spLocks noChangeArrowheads="1"/>
        </xdr:cNvSpPr>
      </xdr:nvSpPr>
      <xdr:spPr bwMode="auto">
        <a:xfrm>
          <a:off x="2095500" y="13716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209550</xdr:colOff>
      <xdr:row>7</xdr:row>
      <xdr:rowOff>133350</xdr:rowOff>
    </xdr:from>
    <xdr:to>
      <xdr:col>3</xdr:col>
      <xdr:colOff>495300</xdr:colOff>
      <xdr:row>8</xdr:row>
      <xdr:rowOff>123825</xdr:rowOff>
    </xdr:to>
    <xdr:sp macro="" textlink="">
      <xdr:nvSpPr>
        <xdr:cNvPr id="3084" name="AutoShape 12">
          <a:extLst>
            <a:ext uri="{FF2B5EF4-FFF2-40B4-BE49-F238E27FC236}">
              <a16:creationId xmlns:a16="http://schemas.microsoft.com/office/drawing/2014/main" id="{00000000-0008-0000-0100-00000C0C0000}"/>
            </a:ext>
          </a:extLst>
        </xdr:cNvPr>
        <xdr:cNvSpPr>
          <a:spLocks noChangeArrowheads="1"/>
        </xdr:cNvSpPr>
      </xdr:nvSpPr>
      <xdr:spPr bwMode="auto">
        <a:xfrm>
          <a:off x="2085975" y="18383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8</xdr:col>
      <xdr:colOff>209550</xdr:colOff>
      <xdr:row>6</xdr:row>
      <xdr:rowOff>19050</xdr:rowOff>
    </xdr:from>
    <xdr:to>
      <xdr:col>8</xdr:col>
      <xdr:colOff>495300</xdr:colOff>
      <xdr:row>7</xdr:row>
      <xdr:rowOff>9525</xdr:rowOff>
    </xdr:to>
    <xdr:sp macro="" textlink="">
      <xdr:nvSpPr>
        <xdr:cNvPr id="3085" name="AutoShape 13">
          <a:extLst>
            <a:ext uri="{FF2B5EF4-FFF2-40B4-BE49-F238E27FC236}">
              <a16:creationId xmlns:a16="http://schemas.microsoft.com/office/drawing/2014/main" id="{00000000-0008-0000-0100-00000D0C0000}"/>
            </a:ext>
          </a:extLst>
        </xdr:cNvPr>
        <xdr:cNvSpPr>
          <a:spLocks noChangeArrowheads="1"/>
        </xdr:cNvSpPr>
      </xdr:nvSpPr>
      <xdr:spPr bwMode="auto">
        <a:xfrm>
          <a:off x="5791200" y="14954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8</xdr:col>
      <xdr:colOff>200025</xdr:colOff>
      <xdr:row>9</xdr:row>
      <xdr:rowOff>133350</xdr:rowOff>
    </xdr:from>
    <xdr:to>
      <xdr:col>8</xdr:col>
      <xdr:colOff>485775</xdr:colOff>
      <xdr:row>10</xdr:row>
      <xdr:rowOff>123825</xdr:rowOff>
    </xdr:to>
    <xdr:sp macro="" textlink="">
      <xdr:nvSpPr>
        <xdr:cNvPr id="3086" name="AutoShape 14">
          <a:extLst>
            <a:ext uri="{FF2B5EF4-FFF2-40B4-BE49-F238E27FC236}">
              <a16:creationId xmlns:a16="http://schemas.microsoft.com/office/drawing/2014/main" id="{00000000-0008-0000-0100-00000E0C0000}"/>
            </a:ext>
          </a:extLst>
        </xdr:cNvPr>
        <xdr:cNvSpPr>
          <a:spLocks noChangeArrowheads="1"/>
        </xdr:cNvSpPr>
      </xdr:nvSpPr>
      <xdr:spPr bwMode="auto">
        <a:xfrm>
          <a:off x="5781675" y="22955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190500</xdr:colOff>
      <xdr:row>9</xdr:row>
      <xdr:rowOff>219075</xdr:rowOff>
    </xdr:from>
    <xdr:to>
      <xdr:col>3</xdr:col>
      <xdr:colOff>476250</xdr:colOff>
      <xdr:row>10</xdr:row>
      <xdr:rowOff>209550</xdr:rowOff>
    </xdr:to>
    <xdr:sp macro="" textlink="">
      <xdr:nvSpPr>
        <xdr:cNvPr id="3087" name="AutoShape 15">
          <a:extLst>
            <a:ext uri="{FF2B5EF4-FFF2-40B4-BE49-F238E27FC236}">
              <a16:creationId xmlns:a16="http://schemas.microsoft.com/office/drawing/2014/main" id="{00000000-0008-0000-0100-00000F0C0000}"/>
            </a:ext>
          </a:extLst>
        </xdr:cNvPr>
        <xdr:cNvSpPr>
          <a:spLocks noChangeArrowheads="1"/>
        </xdr:cNvSpPr>
      </xdr:nvSpPr>
      <xdr:spPr bwMode="auto">
        <a:xfrm>
          <a:off x="2066925" y="23812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3</xdr:col>
      <xdr:colOff>76200</xdr:colOff>
      <xdr:row>15</xdr:row>
      <xdr:rowOff>123825</xdr:rowOff>
    </xdr:from>
    <xdr:to>
      <xdr:col>3</xdr:col>
      <xdr:colOff>361950</xdr:colOff>
      <xdr:row>16</xdr:row>
      <xdr:rowOff>114300</xdr:rowOff>
    </xdr:to>
    <xdr:sp macro="" textlink="">
      <xdr:nvSpPr>
        <xdr:cNvPr id="3088" name="AutoShape 16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SpPr>
          <a:spLocks noChangeArrowheads="1"/>
        </xdr:cNvSpPr>
      </xdr:nvSpPr>
      <xdr:spPr bwMode="auto">
        <a:xfrm>
          <a:off x="1952625" y="36576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8</xdr:col>
      <xdr:colOff>219075</xdr:colOff>
      <xdr:row>15</xdr:row>
      <xdr:rowOff>123825</xdr:rowOff>
    </xdr:from>
    <xdr:to>
      <xdr:col>8</xdr:col>
      <xdr:colOff>504825</xdr:colOff>
      <xdr:row>16</xdr:row>
      <xdr:rowOff>114300</xdr:rowOff>
    </xdr:to>
    <xdr:sp macro="" textlink="">
      <xdr:nvSpPr>
        <xdr:cNvPr id="3094" name="AutoShape 22">
          <a:extLst>
            <a:ext uri="{FF2B5EF4-FFF2-40B4-BE49-F238E27FC236}">
              <a16:creationId xmlns:a16="http://schemas.microsoft.com/office/drawing/2014/main" id="{00000000-0008-0000-0100-0000160C0000}"/>
            </a:ext>
          </a:extLst>
        </xdr:cNvPr>
        <xdr:cNvSpPr>
          <a:spLocks noChangeArrowheads="1"/>
        </xdr:cNvSpPr>
      </xdr:nvSpPr>
      <xdr:spPr bwMode="auto">
        <a:xfrm>
          <a:off x="5800725" y="36576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7</xdr:col>
      <xdr:colOff>161925</xdr:colOff>
      <xdr:row>27</xdr:row>
      <xdr:rowOff>142875</xdr:rowOff>
    </xdr:from>
    <xdr:to>
      <xdr:col>7</xdr:col>
      <xdr:colOff>447675</xdr:colOff>
      <xdr:row>28</xdr:row>
      <xdr:rowOff>171450</xdr:rowOff>
    </xdr:to>
    <xdr:sp macro="" textlink="">
      <xdr:nvSpPr>
        <xdr:cNvPr id="3103" name="AutoShape 31">
          <a:extLst>
            <a:ext uri="{FF2B5EF4-FFF2-40B4-BE49-F238E27FC236}">
              <a16:creationId xmlns:a16="http://schemas.microsoft.com/office/drawing/2014/main" id="{00000000-0008-0000-0100-00001F0C0000}"/>
            </a:ext>
          </a:extLst>
        </xdr:cNvPr>
        <xdr:cNvSpPr>
          <a:spLocks noChangeArrowheads="1"/>
        </xdr:cNvSpPr>
      </xdr:nvSpPr>
      <xdr:spPr bwMode="auto">
        <a:xfrm>
          <a:off x="4895850" y="61531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2</xdr:col>
      <xdr:colOff>323850</xdr:colOff>
      <xdr:row>22</xdr:row>
      <xdr:rowOff>142875</xdr:rowOff>
    </xdr:from>
    <xdr:to>
      <xdr:col>2</xdr:col>
      <xdr:colOff>609600</xdr:colOff>
      <xdr:row>23</xdr:row>
      <xdr:rowOff>171450</xdr:rowOff>
    </xdr:to>
    <xdr:sp macro="" textlink="">
      <xdr:nvSpPr>
        <xdr:cNvPr id="3104" name="AutoShape 32">
          <a:extLst>
            <a:ext uri="{FF2B5EF4-FFF2-40B4-BE49-F238E27FC236}">
              <a16:creationId xmlns:a16="http://schemas.microsoft.com/office/drawing/2014/main" id="{00000000-0008-0000-0100-0000200C0000}"/>
            </a:ext>
          </a:extLst>
        </xdr:cNvPr>
        <xdr:cNvSpPr>
          <a:spLocks noChangeArrowheads="1"/>
        </xdr:cNvSpPr>
      </xdr:nvSpPr>
      <xdr:spPr bwMode="auto">
        <a:xfrm>
          <a:off x="1485900" y="52006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276225</xdr:colOff>
      <xdr:row>32</xdr:row>
      <xdr:rowOff>95250</xdr:rowOff>
    </xdr:from>
    <xdr:to>
      <xdr:col>2</xdr:col>
      <xdr:colOff>561975</xdr:colOff>
      <xdr:row>33</xdr:row>
      <xdr:rowOff>123825</xdr:rowOff>
    </xdr:to>
    <xdr:sp macro="" textlink="">
      <xdr:nvSpPr>
        <xdr:cNvPr id="3105" name="AutoShape 33">
          <a:extLst>
            <a:ext uri="{FF2B5EF4-FFF2-40B4-BE49-F238E27FC236}">
              <a16:creationId xmlns:a16="http://schemas.microsoft.com/office/drawing/2014/main" id="{00000000-0008-0000-0100-0000210C0000}"/>
            </a:ext>
          </a:extLst>
        </xdr:cNvPr>
        <xdr:cNvSpPr>
          <a:spLocks noChangeArrowheads="1"/>
        </xdr:cNvSpPr>
      </xdr:nvSpPr>
      <xdr:spPr bwMode="auto">
        <a:xfrm>
          <a:off x="1438275" y="70580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3</xdr:col>
      <xdr:colOff>542925</xdr:colOff>
      <xdr:row>42</xdr:row>
      <xdr:rowOff>133350</xdr:rowOff>
    </xdr:from>
    <xdr:to>
      <xdr:col>4</xdr:col>
      <xdr:colOff>114300</xdr:colOff>
      <xdr:row>44</xdr:row>
      <xdr:rowOff>28575</xdr:rowOff>
    </xdr:to>
    <xdr:sp macro="" textlink="">
      <xdr:nvSpPr>
        <xdr:cNvPr id="3106" name="AutoShape 34">
          <a:extLst>
            <a:ext uri="{FF2B5EF4-FFF2-40B4-BE49-F238E27FC236}">
              <a16:creationId xmlns:a16="http://schemas.microsoft.com/office/drawing/2014/main" id="{00000000-0008-0000-0100-0000220C0000}"/>
            </a:ext>
          </a:extLst>
        </xdr:cNvPr>
        <xdr:cNvSpPr>
          <a:spLocks noChangeArrowheads="1"/>
        </xdr:cNvSpPr>
      </xdr:nvSpPr>
      <xdr:spPr bwMode="auto">
        <a:xfrm>
          <a:off x="2419350" y="88392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295275</xdr:colOff>
      <xdr:row>3</xdr:row>
      <xdr:rowOff>9525</xdr:rowOff>
    </xdr:from>
    <xdr:to>
      <xdr:col>9</xdr:col>
      <xdr:colOff>581025</xdr:colOff>
      <xdr:row>4</xdr:row>
      <xdr:rowOff>0</xdr:rowOff>
    </xdr:to>
    <xdr:sp macro="" textlink="">
      <xdr:nvSpPr>
        <xdr:cNvPr id="3109" name="AutoShape 37">
          <a:extLst>
            <a:ext uri="{FF2B5EF4-FFF2-40B4-BE49-F238E27FC236}">
              <a16:creationId xmlns:a16="http://schemas.microsoft.com/office/drawing/2014/main" id="{00000000-0008-0000-0100-0000250C0000}"/>
            </a:ext>
          </a:extLst>
        </xdr:cNvPr>
        <xdr:cNvSpPr>
          <a:spLocks noChangeArrowheads="1"/>
        </xdr:cNvSpPr>
      </xdr:nvSpPr>
      <xdr:spPr bwMode="auto">
        <a:xfrm>
          <a:off x="6724650" y="8001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7</xdr:col>
      <xdr:colOff>704850</xdr:colOff>
      <xdr:row>42</xdr:row>
      <xdr:rowOff>114300</xdr:rowOff>
    </xdr:from>
    <xdr:to>
      <xdr:col>8</xdr:col>
      <xdr:colOff>142875</xdr:colOff>
      <xdr:row>44</xdr:row>
      <xdr:rowOff>9525</xdr:rowOff>
    </xdr:to>
    <xdr:sp macro="" textlink="">
      <xdr:nvSpPr>
        <xdr:cNvPr id="3110" name="AutoShape 38">
          <a:extLst>
            <a:ext uri="{FF2B5EF4-FFF2-40B4-BE49-F238E27FC236}">
              <a16:creationId xmlns:a16="http://schemas.microsoft.com/office/drawing/2014/main" id="{00000000-0008-0000-0100-0000260C0000}"/>
            </a:ext>
          </a:extLst>
        </xdr:cNvPr>
        <xdr:cNvSpPr>
          <a:spLocks noChangeArrowheads="1"/>
        </xdr:cNvSpPr>
      </xdr:nvSpPr>
      <xdr:spPr bwMode="auto">
        <a:xfrm>
          <a:off x="5438775" y="88201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581025" y="4676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581025" y="46767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12</xdr:row>
      <xdr:rowOff>19050</xdr:rowOff>
    </xdr:from>
    <xdr:to>
      <xdr:col>5</xdr:col>
      <xdr:colOff>0</xdr:colOff>
      <xdr:row>17</xdr:row>
      <xdr:rowOff>219075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3305175" y="2638425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819150</xdr:colOff>
      <xdr:row>48</xdr:row>
      <xdr:rowOff>0</xdr:rowOff>
    </xdr:from>
    <xdr:to>
      <xdr:col>0</xdr:col>
      <xdr:colOff>581025</xdr:colOff>
      <xdr:row>48</xdr:row>
      <xdr:rowOff>0</xdr:rowOff>
    </xdr:to>
    <xdr:sp macro="" textlink="">
      <xdr:nvSpPr>
        <xdr:cNvPr id="5" name="Text 27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581025" y="9363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923925</xdr:colOff>
      <xdr:row>48</xdr:row>
      <xdr:rowOff>0</xdr:rowOff>
    </xdr:from>
    <xdr:to>
      <xdr:col>5</xdr:col>
      <xdr:colOff>714375</xdr:colOff>
      <xdr:row>48</xdr:row>
      <xdr:rowOff>0</xdr:rowOff>
    </xdr:to>
    <xdr:sp macro="" textlink="">
      <xdr:nvSpPr>
        <xdr:cNvPr id="6" name="Text 27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4019550" y="9363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609600</xdr:colOff>
      <xdr:row>9</xdr:row>
      <xdr:rowOff>180975</xdr:rowOff>
    </xdr:from>
    <xdr:to>
      <xdr:col>3</xdr:col>
      <xdr:colOff>180975</xdr:colOff>
      <xdr:row>10</xdr:row>
      <xdr:rowOff>171450</xdr:rowOff>
    </xdr:to>
    <xdr:sp macro="" textlink="">
      <xdr:nvSpPr>
        <xdr:cNvPr id="7" name="AutoShape 1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771650" y="22193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123825</xdr:colOff>
      <xdr:row>10</xdr:row>
      <xdr:rowOff>219075</xdr:rowOff>
    </xdr:from>
    <xdr:to>
      <xdr:col>2</xdr:col>
      <xdr:colOff>409575</xdr:colOff>
      <xdr:row>11</xdr:row>
      <xdr:rowOff>209550</xdr:rowOff>
    </xdr:to>
    <xdr:sp macro="" textlink="">
      <xdr:nvSpPr>
        <xdr:cNvPr id="8" name="AutoShape 1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285875" y="24860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6</xdr:col>
      <xdr:colOff>438150</xdr:colOff>
      <xdr:row>10</xdr:row>
      <xdr:rowOff>9525</xdr:rowOff>
    </xdr:from>
    <xdr:to>
      <xdr:col>6</xdr:col>
      <xdr:colOff>723900</xdr:colOff>
      <xdr:row>11</xdr:row>
      <xdr:rowOff>0</xdr:rowOff>
    </xdr:to>
    <xdr:sp macro="" textlink="">
      <xdr:nvSpPr>
        <xdr:cNvPr id="9" name="AutoShape 1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4457700" y="227647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571500</xdr:colOff>
      <xdr:row>13</xdr:row>
      <xdr:rowOff>19050</xdr:rowOff>
    </xdr:from>
    <xdr:to>
      <xdr:col>3</xdr:col>
      <xdr:colOff>142875</xdr:colOff>
      <xdr:row>14</xdr:row>
      <xdr:rowOff>9525</xdr:rowOff>
    </xdr:to>
    <xdr:sp macro="" textlink="">
      <xdr:nvSpPr>
        <xdr:cNvPr id="10" name="AutoShape 1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1733550" y="29718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66675</xdr:colOff>
      <xdr:row>7</xdr:row>
      <xdr:rowOff>9525</xdr:rowOff>
    </xdr:from>
    <xdr:to>
      <xdr:col>8</xdr:col>
      <xdr:colOff>352425</xdr:colOff>
      <xdr:row>8</xdr:row>
      <xdr:rowOff>0</xdr:rowOff>
    </xdr:to>
    <xdr:sp macro="" textlink="">
      <xdr:nvSpPr>
        <xdr:cNvPr id="11" name="AutoShape 1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6162675" y="159067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485775</xdr:colOff>
      <xdr:row>14</xdr:row>
      <xdr:rowOff>9525</xdr:rowOff>
    </xdr:from>
    <xdr:to>
      <xdr:col>2</xdr:col>
      <xdr:colOff>190500</xdr:colOff>
      <xdr:row>15</xdr:row>
      <xdr:rowOff>0</xdr:rowOff>
    </xdr:to>
    <xdr:sp macro="" textlink="">
      <xdr:nvSpPr>
        <xdr:cNvPr id="12" name="AutoShape 16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1066800" y="319087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552450</xdr:colOff>
      <xdr:row>16</xdr:row>
      <xdr:rowOff>0</xdr:rowOff>
    </xdr:from>
    <xdr:to>
      <xdr:col>2</xdr:col>
      <xdr:colOff>257175</xdr:colOff>
      <xdr:row>16</xdr:row>
      <xdr:rowOff>219075</xdr:rowOff>
    </xdr:to>
    <xdr:sp macro="" textlink="">
      <xdr:nvSpPr>
        <xdr:cNvPr id="13" name="AutoShap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1133475" y="36385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7</xdr:col>
      <xdr:colOff>238125</xdr:colOff>
      <xdr:row>25</xdr:row>
      <xdr:rowOff>28575</xdr:rowOff>
    </xdr:from>
    <xdr:to>
      <xdr:col>7</xdr:col>
      <xdr:colOff>523875</xdr:colOff>
      <xdr:row>26</xdr:row>
      <xdr:rowOff>57150</xdr:rowOff>
    </xdr:to>
    <xdr:sp macro="" textlink="">
      <xdr:nvSpPr>
        <xdr:cNvPr id="14" name="AutoShape 3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5400675" y="56102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276225</xdr:colOff>
      <xdr:row>34</xdr:row>
      <xdr:rowOff>95250</xdr:rowOff>
    </xdr:from>
    <xdr:to>
      <xdr:col>2</xdr:col>
      <xdr:colOff>561975</xdr:colOff>
      <xdr:row>35</xdr:row>
      <xdr:rowOff>123825</xdr:rowOff>
    </xdr:to>
    <xdr:sp macro="" textlink="">
      <xdr:nvSpPr>
        <xdr:cNvPr id="16" name="AutoShape 33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1438275" y="70580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23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43</xdr:row>
      <xdr:rowOff>95250</xdr:rowOff>
    </xdr:from>
    <xdr:to>
      <xdr:col>2</xdr:col>
      <xdr:colOff>361950</xdr:colOff>
      <xdr:row>44</xdr:row>
      <xdr:rowOff>152400</xdr:rowOff>
    </xdr:to>
    <xdr:sp macro="" textlink="">
      <xdr:nvSpPr>
        <xdr:cNvPr id="17" name="AutoShape 34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1238250" y="8972550"/>
          <a:ext cx="285750" cy="228600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0</xdr:col>
      <xdr:colOff>419100</xdr:colOff>
      <xdr:row>3</xdr:row>
      <xdr:rowOff>123825</xdr:rowOff>
    </xdr:from>
    <xdr:to>
      <xdr:col>1</xdr:col>
      <xdr:colOff>123825</xdr:colOff>
      <xdr:row>4</xdr:row>
      <xdr:rowOff>114300</xdr:rowOff>
    </xdr:to>
    <xdr:sp macro="" textlink="">
      <xdr:nvSpPr>
        <xdr:cNvPr id="18" name="AutoShape 3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419100" y="79057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0</xdr:row>
          <xdr:rowOff>123825</xdr:rowOff>
        </xdr:from>
        <xdr:to>
          <xdr:col>7</xdr:col>
          <xdr:colOff>590550</xdr:colOff>
          <xdr:row>2</xdr:row>
          <xdr:rowOff>57150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3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0</xdr:row>
          <xdr:rowOff>123825</xdr:rowOff>
        </xdr:from>
        <xdr:to>
          <xdr:col>9</xdr:col>
          <xdr:colOff>571500</xdr:colOff>
          <xdr:row>2</xdr:row>
          <xdr:rowOff>38100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3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276225</xdr:colOff>
      <xdr:row>3</xdr:row>
      <xdr:rowOff>114300</xdr:rowOff>
    </xdr:from>
    <xdr:to>
      <xdr:col>3</xdr:col>
      <xdr:colOff>561975</xdr:colOff>
      <xdr:row>4</xdr:row>
      <xdr:rowOff>104775</xdr:rowOff>
    </xdr:to>
    <xdr:sp macro="" textlink="">
      <xdr:nvSpPr>
        <xdr:cNvPr id="215" name="AutoShape 37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rrowheads="1"/>
        </xdr:cNvSpPr>
      </xdr:nvSpPr>
      <xdr:spPr bwMode="auto">
        <a:xfrm>
          <a:off x="2152650" y="7810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200025</xdr:colOff>
      <xdr:row>3</xdr:row>
      <xdr:rowOff>85725</xdr:rowOff>
    </xdr:from>
    <xdr:to>
      <xdr:col>5</xdr:col>
      <xdr:colOff>485775</xdr:colOff>
      <xdr:row>4</xdr:row>
      <xdr:rowOff>76200</xdr:rowOff>
    </xdr:to>
    <xdr:sp macro="" textlink="">
      <xdr:nvSpPr>
        <xdr:cNvPr id="220" name="AutoShape 37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rrowheads="1"/>
        </xdr:cNvSpPr>
      </xdr:nvSpPr>
      <xdr:spPr bwMode="auto">
        <a:xfrm>
          <a:off x="3505200" y="75247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123825</xdr:colOff>
      <xdr:row>3</xdr:row>
      <xdr:rowOff>104775</xdr:rowOff>
    </xdr:from>
    <xdr:to>
      <xdr:col>7</xdr:col>
      <xdr:colOff>409575</xdr:colOff>
      <xdr:row>4</xdr:row>
      <xdr:rowOff>95250</xdr:rowOff>
    </xdr:to>
    <xdr:sp macro="" textlink="">
      <xdr:nvSpPr>
        <xdr:cNvPr id="222" name="AutoShape 37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rrowheads="1"/>
        </xdr:cNvSpPr>
      </xdr:nvSpPr>
      <xdr:spPr bwMode="auto">
        <a:xfrm>
          <a:off x="5286375" y="7715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28575</xdr:colOff>
      <xdr:row>6</xdr:row>
      <xdr:rowOff>133350</xdr:rowOff>
    </xdr:from>
    <xdr:to>
      <xdr:col>3</xdr:col>
      <xdr:colOff>314325</xdr:colOff>
      <xdr:row>7</xdr:row>
      <xdr:rowOff>123825</xdr:rowOff>
    </xdr:to>
    <xdr:sp macro="" textlink="">
      <xdr:nvSpPr>
        <xdr:cNvPr id="225" name="AutoShape 37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rrowheads="1"/>
        </xdr:cNvSpPr>
      </xdr:nvSpPr>
      <xdr:spPr bwMode="auto">
        <a:xfrm>
          <a:off x="1905000" y="148590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219075</xdr:colOff>
      <xdr:row>17</xdr:row>
      <xdr:rowOff>9525</xdr:rowOff>
    </xdr:from>
    <xdr:to>
      <xdr:col>2</xdr:col>
      <xdr:colOff>504825</xdr:colOff>
      <xdr:row>18</xdr:row>
      <xdr:rowOff>0</xdr:rowOff>
    </xdr:to>
    <xdr:sp macro="" textlink="">
      <xdr:nvSpPr>
        <xdr:cNvPr id="227" name="AutoShape 37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rrowheads="1"/>
        </xdr:cNvSpPr>
      </xdr:nvSpPr>
      <xdr:spPr bwMode="auto">
        <a:xfrm>
          <a:off x="1381125" y="387667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2</xdr:col>
      <xdr:colOff>190500</xdr:colOff>
      <xdr:row>17</xdr:row>
      <xdr:rowOff>219075</xdr:rowOff>
    </xdr:from>
    <xdr:to>
      <xdr:col>2</xdr:col>
      <xdr:colOff>476250</xdr:colOff>
      <xdr:row>18</xdr:row>
      <xdr:rowOff>209550</xdr:rowOff>
    </xdr:to>
    <xdr:sp macro="" textlink="">
      <xdr:nvSpPr>
        <xdr:cNvPr id="228" name="AutoShape 37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rrowheads="1"/>
        </xdr:cNvSpPr>
      </xdr:nvSpPr>
      <xdr:spPr bwMode="auto">
        <a:xfrm>
          <a:off x="1352550" y="40862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14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285750</xdr:colOff>
      <xdr:row>19</xdr:row>
      <xdr:rowOff>219075</xdr:rowOff>
    </xdr:to>
    <xdr:sp macro="" textlink="">
      <xdr:nvSpPr>
        <xdr:cNvPr id="230" name="AutoShape 37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rrowheads="1"/>
        </xdr:cNvSpPr>
      </xdr:nvSpPr>
      <xdr:spPr bwMode="auto">
        <a:xfrm>
          <a:off x="1162050" y="43243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285750</xdr:colOff>
      <xdr:row>14</xdr:row>
      <xdr:rowOff>0</xdr:rowOff>
    </xdr:from>
    <xdr:to>
      <xdr:col>7</xdr:col>
      <xdr:colOff>571500</xdr:colOff>
      <xdr:row>14</xdr:row>
      <xdr:rowOff>219075</xdr:rowOff>
    </xdr:to>
    <xdr:sp macro="" textlink="">
      <xdr:nvSpPr>
        <xdr:cNvPr id="231" name="AutoShape 37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rrowheads="1"/>
        </xdr:cNvSpPr>
      </xdr:nvSpPr>
      <xdr:spPr bwMode="auto">
        <a:xfrm>
          <a:off x="5448300" y="31813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17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285750</xdr:colOff>
      <xdr:row>15</xdr:row>
      <xdr:rowOff>219075</xdr:rowOff>
    </xdr:to>
    <xdr:sp macro="" textlink="">
      <xdr:nvSpPr>
        <xdr:cNvPr id="233" name="AutoShape 37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rrowheads="1"/>
        </xdr:cNvSpPr>
      </xdr:nvSpPr>
      <xdr:spPr bwMode="auto">
        <a:xfrm>
          <a:off x="5162550" y="34099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18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285750</xdr:colOff>
      <xdr:row>16</xdr:row>
      <xdr:rowOff>219075</xdr:rowOff>
    </xdr:to>
    <xdr:sp macro="" textlink="">
      <xdr:nvSpPr>
        <xdr:cNvPr id="235" name="AutoShape 37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rrowheads="1"/>
        </xdr:cNvSpPr>
      </xdr:nvSpPr>
      <xdr:spPr bwMode="auto">
        <a:xfrm>
          <a:off x="5162550" y="36385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19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285750</xdr:colOff>
      <xdr:row>17</xdr:row>
      <xdr:rowOff>219075</xdr:rowOff>
    </xdr:to>
    <xdr:sp macro="" textlink="">
      <xdr:nvSpPr>
        <xdr:cNvPr id="237" name="AutoShape 37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rrowheads="1"/>
        </xdr:cNvSpPr>
      </xdr:nvSpPr>
      <xdr:spPr bwMode="auto">
        <a:xfrm>
          <a:off x="5162550" y="38671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4</xdr:col>
      <xdr:colOff>190500</xdr:colOff>
      <xdr:row>21</xdr:row>
      <xdr:rowOff>0</xdr:rowOff>
    </xdr:from>
    <xdr:to>
      <xdr:col>4</xdr:col>
      <xdr:colOff>476250</xdr:colOff>
      <xdr:row>21</xdr:row>
      <xdr:rowOff>219075</xdr:rowOff>
    </xdr:to>
    <xdr:sp macro="" textlink="">
      <xdr:nvSpPr>
        <xdr:cNvPr id="239" name="AutoShape 37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rrowheads="1"/>
        </xdr:cNvSpPr>
      </xdr:nvSpPr>
      <xdr:spPr bwMode="auto">
        <a:xfrm>
          <a:off x="2781300" y="47815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6</xdr:col>
      <xdr:colOff>800100</xdr:colOff>
      <xdr:row>21</xdr:row>
      <xdr:rowOff>0</xdr:rowOff>
    </xdr:from>
    <xdr:to>
      <xdr:col>6</xdr:col>
      <xdr:colOff>1085850</xdr:colOff>
      <xdr:row>21</xdr:row>
      <xdr:rowOff>219075</xdr:rowOff>
    </xdr:to>
    <xdr:sp macro="" textlink="">
      <xdr:nvSpPr>
        <xdr:cNvPr id="240" name="AutoShape 37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rrowheads="1"/>
        </xdr:cNvSpPr>
      </xdr:nvSpPr>
      <xdr:spPr bwMode="auto">
        <a:xfrm>
          <a:off x="4819650" y="47815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2</xdr:col>
      <xdr:colOff>285750</xdr:colOff>
      <xdr:row>25</xdr:row>
      <xdr:rowOff>66675</xdr:rowOff>
    </xdr:from>
    <xdr:to>
      <xdr:col>2</xdr:col>
      <xdr:colOff>571500</xdr:colOff>
      <xdr:row>26</xdr:row>
      <xdr:rowOff>95250</xdr:rowOff>
    </xdr:to>
    <xdr:sp macro="" textlink="">
      <xdr:nvSpPr>
        <xdr:cNvPr id="242" name="AutoShape 31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rrowheads="1"/>
        </xdr:cNvSpPr>
      </xdr:nvSpPr>
      <xdr:spPr bwMode="auto">
        <a:xfrm>
          <a:off x="1447800" y="5648325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22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228600</xdr:colOff>
      <xdr:row>34</xdr:row>
      <xdr:rowOff>152400</xdr:rowOff>
    </xdr:from>
    <xdr:to>
      <xdr:col>7</xdr:col>
      <xdr:colOff>514350</xdr:colOff>
      <xdr:row>35</xdr:row>
      <xdr:rowOff>180975</xdr:rowOff>
    </xdr:to>
    <xdr:sp macro="" textlink="">
      <xdr:nvSpPr>
        <xdr:cNvPr id="243" name="AutoShape 31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rrowheads="1"/>
        </xdr:cNvSpPr>
      </xdr:nvSpPr>
      <xdr:spPr bwMode="auto">
        <a:xfrm>
          <a:off x="5391150" y="7448550"/>
          <a:ext cx="285750" cy="219075"/>
        </a:xfrm>
        <a:prstGeom prst="star8">
          <a:avLst>
            <a:gd name="adj" fmla="val 3825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25</a:t>
          </a: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311"/>
  <sheetViews>
    <sheetView tabSelected="1" view="pageBreakPreview" zoomScale="115" zoomScaleNormal="80" zoomScaleSheetLayoutView="115" zoomScalePageLayoutView="80" workbookViewId="0">
      <selection activeCell="R3" sqref="R3"/>
    </sheetView>
  </sheetViews>
  <sheetFormatPr defaultColWidth="9.140625" defaultRowHeight="12.75" x14ac:dyDescent="0.2"/>
  <cols>
    <col min="1" max="1" width="9.140625" style="181"/>
    <col min="2" max="2" width="14.85546875" style="181" bestFit="1" customWidth="1"/>
    <col min="3" max="3" width="10.140625" style="181" bestFit="1" customWidth="1"/>
    <col min="4" max="4" width="18.5703125" style="181" bestFit="1" customWidth="1"/>
    <col min="5" max="5" width="12.28515625" style="181" bestFit="1" customWidth="1"/>
    <col min="6" max="6" width="14.28515625" style="181" bestFit="1" customWidth="1"/>
    <col min="7" max="7" width="12" style="198" bestFit="1" customWidth="1"/>
    <col min="8" max="8" width="13" style="198" bestFit="1" customWidth="1"/>
    <col min="9" max="9" width="15.28515625" style="198" bestFit="1" customWidth="1"/>
    <col min="10" max="10" width="11" style="198" customWidth="1"/>
    <col min="11" max="11" width="11" style="198" bestFit="1" customWidth="1"/>
    <col min="12" max="12" width="15.28515625" style="181" bestFit="1" customWidth="1"/>
    <col min="13" max="14" width="11.85546875" style="181" bestFit="1" customWidth="1"/>
    <col min="15" max="15" width="9.85546875" style="181" customWidth="1"/>
    <col min="16" max="16" width="9.42578125" style="181" customWidth="1"/>
    <col min="17" max="17" width="9.7109375" style="181" customWidth="1"/>
    <col min="18" max="18" width="5.5703125" style="181" customWidth="1"/>
    <col min="19" max="19" width="3.7109375" style="181" customWidth="1"/>
    <col min="20" max="20" width="24.7109375" style="181" customWidth="1"/>
    <col min="21" max="21" width="3.85546875" style="181" customWidth="1"/>
    <col min="22" max="22" width="17.140625" style="181" customWidth="1"/>
    <col min="23" max="16384" width="9.140625" style="181"/>
  </cols>
  <sheetData>
    <row r="1" spans="1:59" ht="20.25" customHeight="1" x14ac:dyDescent="0.2">
      <c r="A1" s="218"/>
      <c r="B1" s="452" t="s">
        <v>261</v>
      </c>
      <c r="C1" s="453"/>
      <c r="D1" s="453"/>
      <c r="E1" s="453"/>
      <c r="F1" s="453"/>
      <c r="G1" s="453"/>
      <c r="H1" s="453"/>
      <c r="I1" s="453"/>
      <c r="J1" s="453"/>
      <c r="K1" s="453"/>
      <c r="L1" s="425"/>
      <c r="M1" s="425"/>
      <c r="N1" s="425"/>
      <c r="O1" s="425"/>
      <c r="P1" s="426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218"/>
      <c r="AJ1" s="218"/>
      <c r="AK1" s="218"/>
      <c r="AL1" s="218"/>
      <c r="AM1" s="343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</row>
    <row r="2" spans="1:59" ht="23.25" customHeight="1" thickBot="1" x14ac:dyDescent="0.25">
      <c r="A2" s="218"/>
      <c r="B2" s="454"/>
      <c r="C2" s="455"/>
      <c r="D2" s="455"/>
      <c r="E2" s="455"/>
      <c r="F2" s="455"/>
      <c r="G2" s="455"/>
      <c r="H2" s="455"/>
      <c r="I2" s="455"/>
      <c r="J2" s="455"/>
      <c r="K2" s="455"/>
      <c r="L2" s="192"/>
      <c r="M2" s="192"/>
      <c r="N2" s="192"/>
      <c r="O2" s="192"/>
      <c r="P2" s="365"/>
      <c r="Q2" s="445"/>
      <c r="R2" s="445"/>
      <c r="S2" s="445"/>
      <c r="T2" s="446" t="b">
        <v>1</v>
      </c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218"/>
      <c r="AJ2" s="218"/>
      <c r="AK2" s="218"/>
      <c r="AL2" s="218"/>
      <c r="AM2" s="343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</row>
    <row r="3" spans="1:59" s="187" customFormat="1" ht="18" customHeight="1" thickBot="1" x14ac:dyDescent="0.25">
      <c r="A3" s="218"/>
      <c r="B3" s="182" t="s">
        <v>80</v>
      </c>
      <c r="C3" s="183" t="s">
        <v>221</v>
      </c>
      <c r="D3" s="182" t="s">
        <v>21</v>
      </c>
      <c r="E3" s="184"/>
      <c r="F3" s="185" t="s">
        <v>76</v>
      </c>
      <c r="G3" s="415"/>
      <c r="H3" s="508" t="s">
        <v>103</v>
      </c>
      <c r="I3" s="509"/>
      <c r="J3" s="186"/>
      <c r="K3" s="512"/>
      <c r="L3" s="529" t="s">
        <v>147</v>
      </c>
      <c r="M3" s="530"/>
      <c r="N3" s="530"/>
      <c r="O3" s="530"/>
      <c r="P3" s="531"/>
      <c r="Q3" s="445"/>
      <c r="R3" s="445"/>
      <c r="S3" s="445"/>
      <c r="T3" s="446" t="b">
        <v>0</v>
      </c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218"/>
      <c r="AJ3" s="218"/>
      <c r="AK3" s="218"/>
      <c r="AL3" s="218"/>
      <c r="AM3" s="35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</row>
    <row r="4" spans="1:59" s="187" customFormat="1" ht="18" customHeight="1" thickBot="1" x14ac:dyDescent="0.25">
      <c r="A4" s="218"/>
      <c r="B4" s="427" t="s">
        <v>78</v>
      </c>
      <c r="C4"/>
      <c r="D4" s="182" t="s">
        <v>22</v>
      </c>
      <c r="E4" s="188"/>
      <c r="F4" s="189" t="s">
        <v>77</v>
      </c>
      <c r="G4" s="190"/>
      <c r="H4" s="510" t="s">
        <v>79</v>
      </c>
      <c r="I4" s="511"/>
      <c r="J4" s="191"/>
      <c r="K4" s="513"/>
      <c r="L4" s="506" t="s">
        <v>148</v>
      </c>
      <c r="M4" s="507"/>
      <c r="N4" s="423"/>
      <c r="O4" s="424" t="s">
        <v>149</v>
      </c>
      <c r="P4" s="428"/>
      <c r="Q4" s="445"/>
      <c r="R4" s="445" t="s">
        <v>193</v>
      </c>
      <c r="S4" s="445"/>
      <c r="T4" s="446" t="b">
        <v>0</v>
      </c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210"/>
      <c r="AJ4" s="210"/>
      <c r="AK4" s="210"/>
      <c r="AL4" s="210"/>
      <c r="AM4" s="35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</row>
    <row r="5" spans="1:59" s="187" customFormat="1" ht="18" customHeight="1" thickBot="1" x14ac:dyDescent="0.25">
      <c r="A5" s="218"/>
      <c r="B5" s="465" t="s">
        <v>23</v>
      </c>
      <c r="C5" s="466"/>
      <c r="D5" s="466"/>
      <c r="E5" s="466"/>
      <c r="F5" s="467"/>
      <c r="G5" s="470" t="s">
        <v>24</v>
      </c>
      <c r="H5" s="471"/>
      <c r="I5" s="471"/>
      <c r="J5" s="471"/>
      <c r="K5" s="472"/>
      <c r="L5" s="195"/>
      <c r="M5" s="195"/>
      <c r="N5" s="195"/>
      <c r="O5" s="195"/>
      <c r="P5" s="364"/>
      <c r="Q5" s="445"/>
      <c r="R5" s="445" t="s">
        <v>194</v>
      </c>
      <c r="S5" s="445"/>
      <c r="T5" s="446" t="b">
        <v>0</v>
      </c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210"/>
      <c r="AJ5" s="210"/>
      <c r="AK5" s="210"/>
      <c r="AL5" s="210"/>
      <c r="AM5" s="35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</row>
    <row r="6" spans="1:59" s="187" customFormat="1" ht="18" customHeight="1" thickBot="1" x14ac:dyDescent="0.25">
      <c r="A6" s="218"/>
      <c r="B6" s="473" t="s">
        <v>115</v>
      </c>
      <c r="C6" s="474"/>
      <c r="D6" s="485"/>
      <c r="E6" s="486"/>
      <c r="F6" s="486"/>
      <c r="G6" s="514" t="s">
        <v>1</v>
      </c>
      <c r="H6" s="515"/>
      <c r="I6" s="520"/>
      <c r="J6" s="520"/>
      <c r="K6" s="521"/>
      <c r="L6" s="345"/>
      <c r="M6" s="351"/>
      <c r="N6" s="416"/>
      <c r="O6" s="354"/>
      <c r="P6" s="429"/>
      <c r="Q6" s="445"/>
      <c r="R6" s="445"/>
      <c r="S6" s="445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210"/>
      <c r="AJ6" s="210"/>
      <c r="AK6" s="210"/>
      <c r="AL6" s="210"/>
      <c r="AM6" s="35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</row>
    <row r="7" spans="1:59" ht="18" customHeight="1" thickBot="1" x14ac:dyDescent="0.25">
      <c r="A7" s="218"/>
      <c r="B7" s="475" t="s">
        <v>2</v>
      </c>
      <c r="C7" s="476"/>
      <c r="D7" s="477"/>
      <c r="E7" s="478"/>
      <c r="F7" s="478"/>
      <c r="G7" s="516" t="s">
        <v>3</v>
      </c>
      <c r="H7" s="517"/>
      <c r="I7" s="522"/>
      <c r="J7" s="522"/>
      <c r="K7" s="523"/>
      <c r="L7" s="345"/>
      <c r="M7" s="213"/>
      <c r="N7" s="526" t="s">
        <v>196</v>
      </c>
      <c r="O7" s="527"/>
      <c r="P7" s="528"/>
      <c r="Q7" s="448"/>
      <c r="R7" s="448"/>
      <c r="S7" s="449"/>
      <c r="T7" s="447"/>
      <c r="U7" s="447"/>
      <c r="V7" s="447" t="s">
        <v>170</v>
      </c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210"/>
      <c r="AJ7" s="210"/>
      <c r="AK7" s="210"/>
      <c r="AL7" s="210"/>
      <c r="AM7" s="343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</row>
    <row r="8" spans="1:59" ht="18" customHeight="1" thickBot="1" x14ac:dyDescent="0.25">
      <c r="A8" s="218"/>
      <c r="B8" s="479" t="str">
        <f>IF(T2,"Part Weight (lbs)",IF(T3,"Part Weight (kg)","Part Weight"))</f>
        <v>Part Weight (lbs)</v>
      </c>
      <c r="C8" s="480"/>
      <c r="D8" s="477"/>
      <c r="E8" s="478"/>
      <c r="F8" s="478"/>
      <c r="G8" s="518" t="s">
        <v>4</v>
      </c>
      <c r="H8" s="519"/>
      <c r="I8" s="524"/>
      <c r="J8" s="524"/>
      <c r="K8" s="525"/>
      <c r="L8" s="345"/>
      <c r="M8" s="214"/>
      <c r="N8" s="526" t="s">
        <v>197</v>
      </c>
      <c r="O8" s="527"/>
      <c r="P8" s="528"/>
      <c r="Q8" s="448"/>
      <c r="R8" s="448"/>
      <c r="S8" s="449"/>
      <c r="T8" s="447"/>
      <c r="U8" s="447"/>
      <c r="V8" s="447" t="s">
        <v>171</v>
      </c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210"/>
      <c r="AJ8" s="210"/>
      <c r="AK8" s="210"/>
      <c r="AL8" s="210"/>
      <c r="AM8" s="343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</row>
    <row r="9" spans="1:59" ht="18" customHeight="1" thickBot="1" x14ac:dyDescent="0.25">
      <c r="A9" s="218"/>
      <c r="B9" s="483" t="s">
        <v>190</v>
      </c>
      <c r="C9" s="484"/>
      <c r="D9" s="193" t="s">
        <v>5</v>
      </c>
      <c r="E9" s="193" t="s">
        <v>6</v>
      </c>
      <c r="F9" s="193" t="s">
        <v>7</v>
      </c>
      <c r="G9" s="487" t="s">
        <v>223</v>
      </c>
      <c r="H9" s="488"/>
      <c r="I9" s="488"/>
      <c r="J9" s="488"/>
      <c r="K9" s="489"/>
      <c r="L9" s="345"/>
      <c r="M9" s="355"/>
      <c r="N9" s="355"/>
      <c r="O9" s="355"/>
      <c r="P9" s="430"/>
      <c r="Q9" s="448"/>
      <c r="R9" s="448"/>
      <c r="S9" s="449"/>
      <c r="T9" s="447"/>
      <c r="U9" s="447"/>
      <c r="V9" s="447" t="s">
        <v>172</v>
      </c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210"/>
      <c r="AJ9" s="210"/>
      <c r="AK9" s="210"/>
      <c r="AL9" s="210"/>
      <c r="AM9" s="343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</row>
    <row r="10" spans="1:59" ht="18" customHeight="1" thickBot="1" x14ac:dyDescent="0.25">
      <c r="A10" s="218"/>
      <c r="B10" s="431" t="s">
        <v>192</v>
      </c>
      <c r="C10" s="422" t="s">
        <v>191</v>
      </c>
      <c r="D10" s="194"/>
      <c r="E10" s="194"/>
      <c r="F10" s="194"/>
      <c r="G10" s="468" t="s">
        <v>8</v>
      </c>
      <c r="H10" s="469"/>
      <c r="I10" s="481"/>
      <c r="J10" s="482"/>
      <c r="K10" s="482"/>
      <c r="L10" s="490" t="s">
        <v>195</v>
      </c>
      <c r="M10" s="491"/>
      <c r="N10" s="491"/>
      <c r="O10" s="491"/>
      <c r="P10" s="492"/>
      <c r="Q10" s="448"/>
      <c r="R10" s="448"/>
      <c r="S10" s="448"/>
      <c r="T10" s="447"/>
      <c r="U10" s="447"/>
      <c r="V10" s="447" t="s">
        <v>256</v>
      </c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210"/>
      <c r="AJ10" s="210"/>
      <c r="AK10" s="210"/>
      <c r="AL10" s="210"/>
      <c r="AM10" s="343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</row>
    <row r="11" spans="1:59" ht="18" customHeight="1" thickBot="1" x14ac:dyDescent="0.25">
      <c r="A11" s="218"/>
      <c r="B11" s="503" t="s">
        <v>64</v>
      </c>
      <c r="C11" s="504"/>
      <c r="D11" s="459"/>
      <c r="E11" s="460"/>
      <c r="F11" s="461"/>
      <c r="G11" s="505" t="s">
        <v>151</v>
      </c>
      <c r="H11" s="504"/>
      <c r="I11" s="456" t="str">
        <f>IF(T4,"Returnable",IF(T5,"Expendable",""))</f>
        <v/>
      </c>
      <c r="J11" s="457"/>
      <c r="K11" s="458"/>
      <c r="L11" s="345"/>
      <c r="M11" s="351"/>
      <c r="N11" s="352"/>
      <c r="O11" s="352"/>
      <c r="P11" s="430"/>
      <c r="Q11" s="448"/>
      <c r="R11" s="448"/>
      <c r="S11" s="449"/>
      <c r="T11" s="447"/>
      <c r="U11" s="447"/>
      <c r="V11" s="447" t="s">
        <v>174</v>
      </c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210"/>
      <c r="AJ11" s="210"/>
      <c r="AK11" s="342"/>
      <c r="AL11" s="342"/>
      <c r="AM11" s="340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</row>
    <row r="12" spans="1:59" ht="18" customHeight="1" thickBot="1" x14ac:dyDescent="0.25">
      <c r="A12" s="218"/>
      <c r="B12" s="465" t="s">
        <v>152</v>
      </c>
      <c r="C12" s="466"/>
      <c r="D12" s="466"/>
      <c r="E12" s="466"/>
      <c r="F12" s="467"/>
      <c r="G12" s="465" t="s">
        <v>26</v>
      </c>
      <c r="H12" s="466"/>
      <c r="I12" s="466"/>
      <c r="J12" s="466"/>
      <c r="K12" s="467"/>
      <c r="L12" s="345"/>
      <c r="M12" s="351"/>
      <c r="N12" s="352"/>
      <c r="O12" s="352"/>
      <c r="P12" s="430"/>
      <c r="Q12" s="448"/>
      <c r="R12" s="448"/>
      <c r="S12" s="448"/>
      <c r="T12" s="447"/>
      <c r="U12" s="447"/>
      <c r="V12" s="447" t="s">
        <v>150</v>
      </c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210"/>
      <c r="AJ12" s="210"/>
      <c r="AK12" s="342"/>
      <c r="AL12" s="342"/>
      <c r="AM12" s="340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</row>
    <row r="13" spans="1:59" s="187" customFormat="1" ht="18" customHeight="1" x14ac:dyDescent="0.2">
      <c r="A13" s="218"/>
      <c r="B13" s="494" t="s">
        <v>161</v>
      </c>
      <c r="C13" s="469"/>
      <c r="D13" s="495"/>
      <c r="E13" s="496"/>
      <c r="F13" s="497"/>
      <c r="G13" s="499"/>
      <c r="H13" s="500"/>
      <c r="I13" s="417" t="s">
        <v>5</v>
      </c>
      <c r="J13" s="417" t="s">
        <v>6</v>
      </c>
      <c r="K13" s="215" t="s">
        <v>7</v>
      </c>
      <c r="L13" s="345"/>
      <c r="M13" s="351"/>
      <c r="N13" s="353"/>
      <c r="O13" s="353"/>
      <c r="P13" s="429"/>
      <c r="Q13" s="448"/>
      <c r="R13" s="448"/>
      <c r="S13" s="448"/>
      <c r="T13" s="447"/>
      <c r="U13" s="447"/>
      <c r="V13" s="447" t="s">
        <v>173</v>
      </c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210"/>
      <c r="AJ13" s="210"/>
      <c r="AK13" s="342"/>
      <c r="AL13" s="342"/>
      <c r="AM13" s="340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</row>
    <row r="14" spans="1:59" ht="18" customHeight="1" x14ac:dyDescent="0.2">
      <c r="A14" s="218"/>
      <c r="B14" s="501"/>
      <c r="C14" s="502"/>
      <c r="D14" s="216" t="s">
        <v>5</v>
      </c>
      <c r="E14" s="216" t="s">
        <v>6</v>
      </c>
      <c r="F14" s="217" t="s">
        <v>7</v>
      </c>
      <c r="G14" s="493" t="str">
        <f>IF(T2,"Unit Load O.D. (Inch)",IF(T3,"Unit Load O.D. (mm)","Unit Load O.D."))</f>
        <v>Unit Load O.D. (Inch)</v>
      </c>
      <c r="H14" s="480"/>
      <c r="I14" s="418"/>
      <c r="J14" s="418"/>
      <c r="K14" s="419"/>
      <c r="L14" s="345"/>
      <c r="M14" s="351"/>
      <c r="N14" s="416"/>
      <c r="O14" s="352"/>
      <c r="P14" s="430"/>
      <c r="Q14" s="448"/>
      <c r="R14" s="448"/>
      <c r="S14" s="448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210"/>
      <c r="AJ14" s="210"/>
      <c r="AK14" s="342"/>
      <c r="AL14" s="342"/>
      <c r="AM14" s="340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</row>
    <row r="15" spans="1:59" ht="18" customHeight="1" x14ac:dyDescent="0.2">
      <c r="A15" s="218"/>
      <c r="B15" s="498" t="str">
        <f>IF(T2,"Modular Pack O.D. (Inch)",IF(T3,"Modular Pack O.D. (mm)","Modular Pack O.D."))</f>
        <v>Modular Pack O.D. (Inch)</v>
      </c>
      <c r="C15" s="480"/>
      <c r="D15" s="418"/>
      <c r="E15" s="418"/>
      <c r="F15" s="419"/>
      <c r="G15" s="493" t="str">
        <f>IF(T2,"Weight of the Pallet (lbs)",IF(T3,"Weight of the Pallet (kg)","Weight of the Pallet"))</f>
        <v>Weight of the Pallet (lbs)</v>
      </c>
      <c r="H15" s="480"/>
      <c r="I15" s="462"/>
      <c r="J15" s="463"/>
      <c r="K15" s="464"/>
      <c r="L15" s="345"/>
      <c r="M15" s="351"/>
      <c r="N15" s="416"/>
      <c r="O15" s="352"/>
      <c r="P15" s="432"/>
      <c r="Q15" s="448"/>
      <c r="R15" s="448"/>
      <c r="S15" s="448"/>
      <c r="T15" s="447"/>
      <c r="U15" s="447"/>
      <c r="V15" s="447" t="s">
        <v>153</v>
      </c>
      <c r="W15" s="447"/>
      <c r="X15" s="447"/>
      <c r="Y15" s="447" t="s">
        <v>162</v>
      </c>
      <c r="Z15" s="447"/>
      <c r="AA15" s="447"/>
      <c r="AB15" s="447"/>
      <c r="AC15" s="447"/>
      <c r="AD15" s="447"/>
      <c r="AE15" s="447"/>
      <c r="AF15" s="447"/>
      <c r="AG15" s="447"/>
      <c r="AH15" s="447"/>
      <c r="AI15" s="210"/>
      <c r="AJ15" s="210"/>
      <c r="AK15" s="342"/>
      <c r="AL15" s="342"/>
      <c r="AM15" s="340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</row>
    <row r="16" spans="1:59" ht="18" customHeight="1" thickBot="1" x14ac:dyDescent="0.25">
      <c r="A16" s="218"/>
      <c r="B16" s="498" t="s">
        <v>169</v>
      </c>
      <c r="C16" s="480"/>
      <c r="D16" s="462" t="s">
        <v>173</v>
      </c>
      <c r="E16" s="463"/>
      <c r="F16" s="464"/>
      <c r="G16" s="493" t="s">
        <v>10</v>
      </c>
      <c r="H16" s="480"/>
      <c r="I16" s="462"/>
      <c r="J16" s="463"/>
      <c r="K16" s="464"/>
      <c r="L16" s="345"/>
      <c r="M16" s="351"/>
      <c r="N16" s="416"/>
      <c r="O16" s="352"/>
      <c r="P16" s="432"/>
      <c r="Q16" s="448"/>
      <c r="R16" s="448"/>
      <c r="S16" s="448"/>
      <c r="T16" s="447"/>
      <c r="U16" s="447"/>
      <c r="V16" s="447" t="s">
        <v>154</v>
      </c>
      <c r="W16" s="447"/>
      <c r="X16" s="447"/>
      <c r="Y16" s="447" t="s">
        <v>163</v>
      </c>
      <c r="Z16" s="447"/>
      <c r="AA16" s="447"/>
      <c r="AB16" s="447"/>
      <c r="AC16" s="447"/>
      <c r="AD16" s="447"/>
      <c r="AE16" s="447"/>
      <c r="AF16" s="447">
        <v>12</v>
      </c>
      <c r="AG16" s="447">
        <v>15</v>
      </c>
      <c r="AH16" s="447">
        <v>3.8</v>
      </c>
      <c r="AI16" s="210"/>
      <c r="AJ16" s="210"/>
      <c r="AK16" s="342"/>
      <c r="AL16" s="342"/>
      <c r="AM16" s="340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</row>
    <row r="17" spans="1:59" ht="18" customHeight="1" x14ac:dyDescent="0.2">
      <c r="A17" s="218"/>
      <c r="B17" s="498" t="s">
        <v>177</v>
      </c>
      <c r="C17" s="480"/>
      <c r="D17" s="462"/>
      <c r="E17" s="463"/>
      <c r="F17" s="464"/>
      <c r="G17" s="498" t="s">
        <v>232</v>
      </c>
      <c r="H17" s="480"/>
      <c r="I17" s="462"/>
      <c r="J17" s="463"/>
      <c r="K17" s="464"/>
      <c r="L17" s="192"/>
      <c r="M17" s="536" t="str">
        <f>IF(T2,IF(OR(K20&gt;2000,O20&gt;48),"NON-COMPLIANT !","COMPLIANT !"),IF(OR(K20&gt;909,O20&gt;940),"NON-COMPLIANT !","COMPLIANT !"))</f>
        <v>NON-COMPLIANT !</v>
      </c>
      <c r="N17" s="537"/>
      <c r="O17" s="537"/>
      <c r="P17" s="538"/>
      <c r="Q17" s="445"/>
      <c r="R17" s="448"/>
      <c r="S17" s="445"/>
      <c r="T17" s="447"/>
      <c r="U17" s="447"/>
      <c r="V17" s="447" t="s">
        <v>155</v>
      </c>
      <c r="W17" s="447"/>
      <c r="X17" s="447"/>
      <c r="Y17" s="447" t="s">
        <v>164</v>
      </c>
      <c r="Z17" s="447"/>
      <c r="AA17" s="447"/>
      <c r="AB17" s="447"/>
      <c r="AC17" s="447"/>
      <c r="AD17" s="447"/>
      <c r="AE17" s="447"/>
      <c r="AF17" s="447">
        <v>24</v>
      </c>
      <c r="AG17" s="447">
        <v>22.5</v>
      </c>
      <c r="AH17" s="447">
        <v>7.5</v>
      </c>
      <c r="AI17" s="210"/>
      <c r="AJ17" s="210"/>
      <c r="AK17" s="342"/>
      <c r="AL17" s="342"/>
      <c r="AM17" s="340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</row>
    <row r="18" spans="1:59" ht="18" customHeight="1" x14ac:dyDescent="0.2">
      <c r="A18" s="218"/>
      <c r="B18" s="498" t="s">
        <v>175</v>
      </c>
      <c r="C18" s="480"/>
      <c r="D18" s="199"/>
      <c r="E18" s="200" t="s">
        <v>176</v>
      </c>
      <c r="F18" s="212" t="str">
        <f>IF(D18="","",D18*D17)</f>
        <v/>
      </c>
      <c r="G18" s="572" t="s">
        <v>184</v>
      </c>
      <c r="H18" s="480"/>
      <c r="I18" s="545" t="str">
        <f>IF(D18="","",D18*D19)</f>
        <v/>
      </c>
      <c r="J18" s="493"/>
      <c r="K18" s="546"/>
      <c r="L18" s="192"/>
      <c r="M18" s="539"/>
      <c r="N18" s="540"/>
      <c r="O18" s="540"/>
      <c r="P18" s="541"/>
      <c r="Q18" s="445"/>
      <c r="R18" s="445"/>
      <c r="S18" s="445"/>
      <c r="T18" s="447"/>
      <c r="U18" s="447"/>
      <c r="V18" s="447" t="s">
        <v>156</v>
      </c>
      <c r="W18" s="447"/>
      <c r="X18" s="447"/>
      <c r="Y18" s="447" t="s">
        <v>165</v>
      </c>
      <c r="Z18" s="447"/>
      <c r="AA18" s="447"/>
      <c r="AB18" s="447"/>
      <c r="AC18" s="447"/>
      <c r="AD18" s="447"/>
      <c r="AE18" s="447"/>
      <c r="AF18" s="447"/>
      <c r="AG18" s="447"/>
      <c r="AH18" s="447">
        <v>11.5</v>
      </c>
      <c r="AI18" s="210"/>
      <c r="AJ18" s="210"/>
      <c r="AK18" s="342"/>
      <c r="AL18" s="342"/>
      <c r="AM18" s="340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</row>
    <row r="19" spans="1:59" s="196" customFormat="1" ht="18" customHeight="1" thickBot="1" x14ac:dyDescent="0.25">
      <c r="A19" s="219"/>
      <c r="B19" s="479" t="s">
        <v>101</v>
      </c>
      <c r="C19" s="480"/>
      <c r="D19" s="462"/>
      <c r="E19" s="463"/>
      <c r="F19" s="464"/>
      <c r="G19" s="493" t="s">
        <v>14</v>
      </c>
      <c r="H19" s="480"/>
      <c r="I19" s="545" t="str">
        <f>IF(F18="","",F18*D19)</f>
        <v/>
      </c>
      <c r="J19" s="493"/>
      <c r="K19" s="546"/>
      <c r="L19" s="192"/>
      <c r="M19" s="542"/>
      <c r="N19" s="543"/>
      <c r="O19" s="543"/>
      <c r="P19" s="544"/>
      <c r="Q19" s="450"/>
      <c r="R19" s="450"/>
      <c r="S19" s="450"/>
      <c r="T19" s="447"/>
      <c r="U19" s="447"/>
      <c r="V19" s="447" t="s">
        <v>158</v>
      </c>
      <c r="W19" s="447"/>
      <c r="X19" s="447"/>
      <c r="Y19" s="447" t="s">
        <v>168</v>
      </c>
      <c r="Z19" s="447"/>
      <c r="AA19" s="447"/>
      <c r="AB19" s="447"/>
      <c r="AC19" s="447"/>
      <c r="AD19" s="447"/>
      <c r="AE19" s="447"/>
      <c r="AF19" s="447"/>
      <c r="AG19" s="447"/>
      <c r="AH19" s="447">
        <v>10.9</v>
      </c>
      <c r="AI19" s="210"/>
      <c r="AJ19" s="210"/>
      <c r="AK19" s="342"/>
      <c r="AL19" s="342"/>
      <c r="AM19" s="341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</row>
    <row r="20" spans="1:59" s="196" customFormat="1" ht="21" customHeight="1" thickBot="1" x14ac:dyDescent="0.25">
      <c r="A20" s="219"/>
      <c r="B20" s="498" t="s">
        <v>231</v>
      </c>
      <c r="C20" s="571"/>
      <c r="D20" s="545" t="str">
        <f>IF(D8="","",D8*D17+F21)</f>
        <v/>
      </c>
      <c r="E20" s="493"/>
      <c r="F20" s="546"/>
      <c r="G20" s="479" t="str">
        <f>IF(T2,"NETT Total Weight of Unit Load &amp; Parts (lbs)",IF(T3,"NETT Total Weight of Unit Load &amp; Parts (kg)","NETT Total Weight of Unit Load &amp; Parts"))</f>
        <v>NETT Total Weight of Unit Load &amp; Parts (lbs)</v>
      </c>
      <c r="H20" s="493"/>
      <c r="I20" s="493"/>
      <c r="J20" s="480"/>
      <c r="K20" s="380" t="str">
        <f>IF(D20="","",D20*I18+I15+I17)</f>
        <v/>
      </c>
      <c r="L20" s="192"/>
      <c r="M20" s="534" t="str">
        <f>IF(T2,"Total height (Inch)",IF(T3,"Total Height (mm)","Total Height"))</f>
        <v>Total height (Inch)</v>
      </c>
      <c r="N20" s="535"/>
      <c r="O20" s="204" t="str">
        <f>IF(F18="","",IF(F15="",K14,IF(K14="","",(F15*D19)+K14)))</f>
        <v/>
      </c>
      <c r="P20" s="433" t="str">
        <f>IF(T2,"inch",IF(T3,"mm",""))</f>
        <v>inch</v>
      </c>
      <c r="Q20" s="450"/>
      <c r="R20" s="450"/>
      <c r="S20" s="450"/>
      <c r="T20" s="447"/>
      <c r="U20" s="447"/>
      <c r="V20" s="447" t="s">
        <v>159</v>
      </c>
      <c r="W20" s="447"/>
      <c r="X20" s="447"/>
      <c r="Y20" s="447" t="s">
        <v>166</v>
      </c>
      <c r="Z20" s="447"/>
      <c r="AA20" s="447"/>
      <c r="AB20" s="447"/>
      <c r="AC20" s="447"/>
      <c r="AD20" s="447"/>
      <c r="AE20" s="447"/>
      <c r="AF20" s="447">
        <v>305</v>
      </c>
      <c r="AG20" s="447">
        <v>381</v>
      </c>
      <c r="AH20" s="447">
        <v>97</v>
      </c>
      <c r="AI20" s="210"/>
      <c r="AJ20" s="210"/>
      <c r="AK20" s="342"/>
      <c r="AL20" s="342"/>
      <c r="AM20" s="341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</row>
    <row r="21" spans="1:59" ht="24.75" customHeight="1" thickBot="1" x14ac:dyDescent="0.25">
      <c r="A21" s="218"/>
      <c r="B21" s="573" t="str">
        <f>IF(T2,"Total Weight of Parts (lb)",IF(T3,"Total Weight of Parts (kg)","Total Weight of Parts"))</f>
        <v>Total Weight of Parts (lb)</v>
      </c>
      <c r="C21" s="548"/>
      <c r="D21" s="201" t="str">
        <f>IF(D8="","",D8*F18*D19)</f>
        <v/>
      </c>
      <c r="E21" s="202" t="str">
        <f>IF(T2,"Tare (lb)",IF(T3,"Tare (kg)","Tare"))</f>
        <v>Tare (lb)</v>
      </c>
      <c r="F21" s="203"/>
      <c r="G21" s="547" t="s">
        <v>15</v>
      </c>
      <c r="H21" s="548"/>
      <c r="I21" s="549"/>
      <c r="J21" s="550"/>
      <c r="K21" s="551"/>
      <c r="L21" s="345"/>
      <c r="M21" s="536" t="str">
        <f>IF(T2,IF(OR(D20&gt;35,O24&gt;=35),"NON-COMPLIANT !","COMPLIANT !"),IF(OR(D20&gt;15.875,O24&gt;15.875),"NON-COMPLIANT !","COMPLIANT !"))</f>
        <v>NON-COMPLIANT !</v>
      </c>
      <c r="N21" s="537"/>
      <c r="O21" s="537"/>
      <c r="P21" s="538"/>
      <c r="Q21" s="445"/>
      <c r="R21" s="445"/>
      <c r="S21" s="445"/>
      <c r="T21" s="447"/>
      <c r="U21" s="447"/>
      <c r="V21" s="447" t="s">
        <v>160</v>
      </c>
      <c r="W21" s="447"/>
      <c r="X21" s="447"/>
      <c r="Y21" s="447" t="s">
        <v>167</v>
      </c>
      <c r="Z21" s="447"/>
      <c r="AA21" s="447"/>
      <c r="AB21" s="447"/>
      <c r="AC21" s="447"/>
      <c r="AD21" s="447"/>
      <c r="AE21" s="447"/>
      <c r="AF21" s="447">
        <v>610</v>
      </c>
      <c r="AG21" s="447">
        <v>572</v>
      </c>
      <c r="AH21" s="447">
        <v>191</v>
      </c>
      <c r="AI21" s="210"/>
      <c r="AJ21" s="210"/>
      <c r="AK21" s="342"/>
      <c r="AL21" s="342"/>
      <c r="AM21" s="340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</row>
    <row r="22" spans="1:59" ht="15" customHeight="1" x14ac:dyDescent="0.2">
      <c r="A22" s="218"/>
      <c r="B22" s="554" t="s">
        <v>66</v>
      </c>
      <c r="C22" s="555"/>
      <c r="D22" s="555"/>
      <c r="E22" s="555"/>
      <c r="F22" s="556"/>
      <c r="G22" s="554" t="s">
        <v>67</v>
      </c>
      <c r="H22" s="555"/>
      <c r="I22" s="555"/>
      <c r="J22" s="555"/>
      <c r="K22" s="556"/>
      <c r="L22" s="345"/>
      <c r="M22" s="539"/>
      <c r="N22" s="540"/>
      <c r="O22" s="540"/>
      <c r="P22" s="541"/>
      <c r="Q22" s="445"/>
      <c r="R22" s="445"/>
      <c r="S22" s="445"/>
      <c r="T22" s="447"/>
      <c r="U22" s="447"/>
      <c r="V22" s="447" t="s">
        <v>157</v>
      </c>
      <c r="W22" s="447"/>
      <c r="X22" s="447"/>
      <c r="Y22" s="447" t="s">
        <v>157</v>
      </c>
      <c r="Z22" s="447"/>
      <c r="AA22" s="447"/>
      <c r="AB22" s="447"/>
      <c r="AC22" s="447"/>
      <c r="AD22" s="447"/>
      <c r="AE22" s="447"/>
      <c r="AF22" s="447"/>
      <c r="AG22" s="447"/>
      <c r="AH22" s="447">
        <v>292</v>
      </c>
      <c r="AI22" s="210"/>
      <c r="AJ22" s="210"/>
      <c r="AK22" s="342"/>
      <c r="AL22" s="342"/>
      <c r="AM22" s="340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</row>
    <row r="23" spans="1:59" ht="15" customHeight="1" thickBot="1" x14ac:dyDescent="0.25">
      <c r="A23" s="218"/>
      <c r="B23" s="557"/>
      <c r="C23" s="558"/>
      <c r="D23" s="558"/>
      <c r="E23" s="558"/>
      <c r="F23" s="559"/>
      <c r="G23" s="557"/>
      <c r="H23" s="558"/>
      <c r="I23" s="558"/>
      <c r="J23" s="558"/>
      <c r="K23" s="559"/>
      <c r="L23" s="345"/>
      <c r="M23" s="542"/>
      <c r="N23" s="543"/>
      <c r="O23" s="543"/>
      <c r="P23" s="544"/>
      <c r="Q23" s="445"/>
      <c r="R23" s="445"/>
      <c r="S23" s="445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>
        <v>277</v>
      </c>
      <c r="AI23" s="210"/>
      <c r="AJ23" s="210"/>
      <c r="AK23" s="342"/>
      <c r="AL23" s="342"/>
      <c r="AM23" s="340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</row>
    <row r="24" spans="1:59" ht="23.25" customHeight="1" thickBot="1" x14ac:dyDescent="0.25">
      <c r="A24" s="218"/>
      <c r="B24" s="557"/>
      <c r="C24" s="558"/>
      <c r="D24" s="558"/>
      <c r="E24" s="558"/>
      <c r="F24" s="559"/>
      <c r="G24" s="557"/>
      <c r="H24" s="558"/>
      <c r="I24" s="558"/>
      <c r="J24" s="558"/>
      <c r="K24" s="559"/>
      <c r="L24" s="345"/>
      <c r="M24" s="570" t="s">
        <v>231</v>
      </c>
      <c r="N24" s="570"/>
      <c r="O24" s="379" t="str">
        <f>D20</f>
        <v/>
      </c>
      <c r="P24" s="373" t="str">
        <f>IF(T2,"lbs",IF(T3,"kg",""))</f>
        <v>lbs</v>
      </c>
      <c r="Q24" s="445"/>
      <c r="R24" s="445"/>
      <c r="S24" s="445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210"/>
      <c r="AJ24" s="210"/>
      <c r="AK24" s="342"/>
      <c r="AL24" s="342"/>
      <c r="AM24" s="340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</row>
    <row r="25" spans="1:59" s="197" customFormat="1" ht="15" customHeight="1" x14ac:dyDescent="0.2">
      <c r="A25" s="218"/>
      <c r="B25" s="557"/>
      <c r="C25" s="558"/>
      <c r="D25" s="558"/>
      <c r="E25" s="558"/>
      <c r="F25" s="559"/>
      <c r="G25" s="557"/>
      <c r="H25" s="558"/>
      <c r="I25" s="558"/>
      <c r="J25" s="558"/>
      <c r="K25" s="559"/>
      <c r="L25" s="346"/>
      <c r="M25" s="347"/>
      <c r="N25" s="347"/>
      <c r="O25" s="347"/>
      <c r="P25" s="434"/>
      <c r="Q25" s="445"/>
      <c r="R25" s="445"/>
      <c r="S25" s="445"/>
      <c r="T25" s="447"/>
      <c r="U25" s="447"/>
      <c r="V25" s="447">
        <v>36</v>
      </c>
      <c r="W25" s="447">
        <f>ROUND(V25*25.4,0)</f>
        <v>914</v>
      </c>
      <c r="X25" s="447">
        <v>36</v>
      </c>
      <c r="Y25" s="447">
        <f>ROUND(X25*25.4,0)</f>
        <v>914</v>
      </c>
      <c r="Z25" s="447">
        <v>6</v>
      </c>
      <c r="AA25" s="447">
        <f>ROUND(Z25*25.4,0)</f>
        <v>152</v>
      </c>
      <c r="AB25" s="447"/>
      <c r="AC25" s="447"/>
      <c r="AD25" s="447"/>
      <c r="AE25" s="447"/>
      <c r="AF25" s="447"/>
      <c r="AG25" s="447"/>
      <c r="AH25" s="447"/>
      <c r="AI25" s="210"/>
      <c r="AJ25" s="210"/>
      <c r="AK25" s="342"/>
      <c r="AL25" s="342"/>
      <c r="AM25" s="340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</row>
    <row r="26" spans="1:59" s="197" customFormat="1" ht="15" customHeight="1" x14ac:dyDescent="0.2">
      <c r="A26" s="218"/>
      <c r="B26" s="557"/>
      <c r="C26" s="558"/>
      <c r="D26" s="558"/>
      <c r="E26" s="558"/>
      <c r="F26" s="559"/>
      <c r="G26" s="557"/>
      <c r="H26" s="558"/>
      <c r="I26" s="558"/>
      <c r="J26" s="558"/>
      <c r="K26" s="559"/>
      <c r="L26" s="346"/>
      <c r="M26" s="347"/>
      <c r="N26" s="347"/>
      <c r="O26" s="347"/>
      <c r="P26" s="434"/>
      <c r="Q26" s="451"/>
      <c r="R26" s="218"/>
      <c r="S26" s="218"/>
      <c r="T26" s="210"/>
      <c r="U26" s="210"/>
      <c r="V26" s="210">
        <v>42</v>
      </c>
      <c r="W26" s="210">
        <f t="shared" ref="W26:W27" si="0">ROUND(V26*25.4,0)</f>
        <v>1067</v>
      </c>
      <c r="X26" s="210">
        <v>42</v>
      </c>
      <c r="Y26" s="210">
        <f t="shared" ref="Y26:Y28" si="1">ROUND(X26*25.4,0)</f>
        <v>1067</v>
      </c>
      <c r="Z26" s="210">
        <v>4</v>
      </c>
      <c r="AA26" s="210">
        <f>ROUND(Z26*25.4,0)</f>
        <v>102</v>
      </c>
      <c r="AB26" s="210"/>
      <c r="AC26" s="210"/>
      <c r="AD26" s="210"/>
      <c r="AE26" s="210"/>
      <c r="AF26" s="210"/>
      <c r="AG26" s="210"/>
      <c r="AH26" s="210"/>
      <c r="AI26" s="210"/>
      <c r="AJ26" s="210"/>
      <c r="AK26" s="342"/>
      <c r="AL26" s="342"/>
      <c r="AM26" s="340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</row>
    <row r="27" spans="1:59" s="197" customFormat="1" ht="15" customHeight="1" x14ac:dyDescent="0.2">
      <c r="A27" s="218"/>
      <c r="B27" s="557"/>
      <c r="C27" s="558"/>
      <c r="D27" s="558"/>
      <c r="E27" s="558"/>
      <c r="F27" s="559"/>
      <c r="G27" s="557"/>
      <c r="H27" s="558"/>
      <c r="I27" s="558"/>
      <c r="J27" s="558"/>
      <c r="K27" s="559"/>
      <c r="L27" s="346"/>
      <c r="M27" s="347"/>
      <c r="N27" s="347"/>
      <c r="O27" s="347"/>
      <c r="P27" s="434"/>
      <c r="Q27" s="218"/>
      <c r="R27" s="218"/>
      <c r="S27" s="218"/>
      <c r="T27" s="210"/>
      <c r="U27" s="210"/>
      <c r="V27" s="210">
        <v>48</v>
      </c>
      <c r="W27" s="210">
        <f t="shared" si="0"/>
        <v>1219</v>
      </c>
      <c r="X27" s="210">
        <v>48</v>
      </c>
      <c r="Y27" s="210">
        <f t="shared" si="1"/>
        <v>1219</v>
      </c>
      <c r="Z27" s="210" t="s">
        <v>178</v>
      </c>
      <c r="AA27" s="210" t="s">
        <v>178</v>
      </c>
      <c r="AB27" s="210"/>
      <c r="AC27" s="210"/>
      <c r="AD27" s="210"/>
      <c r="AE27" s="210"/>
      <c r="AF27" s="210"/>
      <c r="AG27" s="210"/>
      <c r="AH27" s="210"/>
      <c r="AI27" s="210"/>
      <c r="AJ27" s="210"/>
      <c r="AK27" s="342"/>
      <c r="AL27" s="342"/>
      <c r="AM27" s="340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</row>
    <row r="28" spans="1:59" s="197" customFormat="1" ht="15" customHeight="1" x14ac:dyDescent="0.2">
      <c r="A28" s="218"/>
      <c r="B28" s="557"/>
      <c r="C28" s="558"/>
      <c r="D28" s="558"/>
      <c r="E28" s="558"/>
      <c r="F28" s="559"/>
      <c r="G28" s="557"/>
      <c r="H28" s="558"/>
      <c r="I28" s="558"/>
      <c r="J28" s="558"/>
      <c r="K28" s="559"/>
      <c r="L28" s="346"/>
      <c r="M28" s="347"/>
      <c r="N28" s="347"/>
      <c r="O28" s="347"/>
      <c r="P28" s="434"/>
      <c r="Q28" s="218"/>
      <c r="R28" s="218"/>
      <c r="S28" s="218"/>
      <c r="T28" s="210"/>
      <c r="U28" s="210"/>
      <c r="V28" s="210" t="s">
        <v>178</v>
      </c>
      <c r="W28" s="210" t="s">
        <v>178</v>
      </c>
      <c r="X28" s="210">
        <v>45</v>
      </c>
      <c r="Y28" s="210">
        <f t="shared" si="1"/>
        <v>1143</v>
      </c>
      <c r="Z28" s="210" t="s">
        <v>222</v>
      </c>
      <c r="AA28" s="210" t="s">
        <v>222</v>
      </c>
      <c r="AB28" s="210"/>
      <c r="AC28" s="210"/>
      <c r="AD28" s="210"/>
      <c r="AE28" s="210"/>
      <c r="AF28" s="210"/>
      <c r="AG28" s="210"/>
      <c r="AH28" s="210"/>
      <c r="AI28" s="210"/>
      <c r="AJ28" s="210"/>
      <c r="AK28" s="342"/>
      <c r="AL28" s="342"/>
      <c r="AM28" s="340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</row>
    <row r="29" spans="1:59" s="197" customFormat="1" ht="15" customHeight="1" x14ac:dyDescent="0.2">
      <c r="A29" s="218"/>
      <c r="B29" s="557"/>
      <c r="C29" s="558"/>
      <c r="D29" s="558"/>
      <c r="E29" s="558"/>
      <c r="F29" s="559"/>
      <c r="G29" s="557"/>
      <c r="H29" s="558"/>
      <c r="I29" s="558"/>
      <c r="J29" s="558"/>
      <c r="K29" s="559"/>
      <c r="L29" s="346"/>
      <c r="M29" s="347"/>
      <c r="N29" s="347"/>
      <c r="O29" s="347"/>
      <c r="P29" s="434"/>
      <c r="Q29" s="218"/>
      <c r="R29" s="218"/>
      <c r="S29" s="218"/>
      <c r="T29" s="210"/>
      <c r="U29" s="210"/>
      <c r="V29" s="210" t="s">
        <v>222</v>
      </c>
      <c r="W29" s="210" t="s">
        <v>222</v>
      </c>
      <c r="X29" s="210" t="s">
        <v>178</v>
      </c>
      <c r="Y29" s="210" t="s">
        <v>178</v>
      </c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342"/>
      <c r="AL29" s="342"/>
      <c r="AM29" s="340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</row>
    <row r="30" spans="1:59" s="197" customFormat="1" ht="15" customHeight="1" x14ac:dyDescent="0.2">
      <c r="A30" s="218"/>
      <c r="B30" s="557"/>
      <c r="C30" s="558"/>
      <c r="D30" s="558"/>
      <c r="E30" s="558"/>
      <c r="F30" s="559"/>
      <c r="G30" s="557"/>
      <c r="H30" s="558"/>
      <c r="I30" s="558"/>
      <c r="J30" s="558"/>
      <c r="K30" s="559"/>
      <c r="L30" s="346"/>
      <c r="M30" s="346"/>
      <c r="N30" s="346"/>
      <c r="O30" s="346"/>
      <c r="P30" s="434"/>
      <c r="Q30" s="218"/>
      <c r="R30" s="218"/>
      <c r="S30" s="218"/>
      <c r="T30" s="210"/>
      <c r="U30" s="210"/>
      <c r="V30" s="210"/>
      <c r="W30" s="210"/>
      <c r="X30" s="210" t="s">
        <v>222</v>
      </c>
      <c r="Y30" s="210" t="s">
        <v>222</v>
      </c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357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</row>
    <row r="31" spans="1:59" s="197" customFormat="1" ht="15" customHeight="1" thickBot="1" x14ac:dyDescent="0.25">
      <c r="A31" s="218"/>
      <c r="B31" s="560"/>
      <c r="C31" s="561"/>
      <c r="D31" s="561"/>
      <c r="E31" s="561"/>
      <c r="F31" s="562"/>
      <c r="G31" s="560"/>
      <c r="H31" s="561"/>
      <c r="I31" s="561"/>
      <c r="J31" s="561"/>
      <c r="K31" s="562"/>
      <c r="L31" s="346"/>
      <c r="M31" s="346"/>
      <c r="N31" s="346"/>
      <c r="O31" s="346"/>
      <c r="P31" s="434"/>
      <c r="Q31" s="218"/>
      <c r="R31" s="218"/>
      <c r="S31" s="218"/>
      <c r="T31" s="210"/>
      <c r="U31" s="210"/>
      <c r="V31" s="210" t="s">
        <v>179</v>
      </c>
      <c r="W31" s="210"/>
      <c r="X31" s="210" t="s">
        <v>185</v>
      </c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357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</row>
    <row r="32" spans="1:59" s="197" customFormat="1" ht="15" customHeight="1" x14ac:dyDescent="0.2">
      <c r="A32" s="218"/>
      <c r="B32" s="554" t="s">
        <v>198</v>
      </c>
      <c r="C32" s="555"/>
      <c r="D32" s="555"/>
      <c r="E32" s="555"/>
      <c r="F32" s="556"/>
      <c r="G32" s="554" t="s">
        <v>199</v>
      </c>
      <c r="H32" s="555"/>
      <c r="I32" s="555"/>
      <c r="J32" s="555"/>
      <c r="K32" s="556"/>
      <c r="L32" s="346"/>
      <c r="M32" s="346"/>
      <c r="N32" s="346"/>
      <c r="O32" s="346"/>
      <c r="P32" s="434"/>
      <c r="Q32" s="218"/>
      <c r="R32" s="218"/>
      <c r="S32" s="218"/>
      <c r="T32" s="210"/>
      <c r="U32" s="210"/>
      <c r="V32" s="210" t="s">
        <v>180</v>
      </c>
      <c r="W32" s="210"/>
      <c r="X32" s="210" t="s">
        <v>146</v>
      </c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357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</row>
    <row r="33" spans="1:59" s="197" customFormat="1" ht="15" customHeight="1" x14ac:dyDescent="0.2">
      <c r="A33" s="218"/>
      <c r="B33" s="557"/>
      <c r="C33" s="558"/>
      <c r="D33" s="558"/>
      <c r="E33" s="558"/>
      <c r="F33" s="559"/>
      <c r="G33" s="557"/>
      <c r="H33" s="558"/>
      <c r="I33" s="558"/>
      <c r="J33" s="558"/>
      <c r="K33" s="559"/>
      <c r="L33" s="346"/>
      <c r="M33" s="346"/>
      <c r="N33" s="346"/>
      <c r="O33" s="346"/>
      <c r="P33" s="434"/>
      <c r="Q33" s="218"/>
      <c r="R33" s="218"/>
      <c r="S33" s="218"/>
      <c r="T33" s="210"/>
      <c r="U33" s="210"/>
      <c r="V33" s="210" t="s">
        <v>181</v>
      </c>
      <c r="W33" s="210"/>
      <c r="X33" s="210" t="s">
        <v>186</v>
      </c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357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</row>
    <row r="34" spans="1:59" s="197" customFormat="1" ht="15" customHeight="1" x14ac:dyDescent="0.2">
      <c r="A34" s="218"/>
      <c r="B34" s="557"/>
      <c r="C34" s="558"/>
      <c r="D34" s="558"/>
      <c r="E34" s="558"/>
      <c r="F34" s="559"/>
      <c r="G34" s="557"/>
      <c r="H34" s="558"/>
      <c r="I34" s="558"/>
      <c r="J34" s="558"/>
      <c r="K34" s="559"/>
      <c r="L34" s="346"/>
      <c r="M34" s="346"/>
      <c r="N34" s="346"/>
      <c r="O34" s="346"/>
      <c r="P34" s="434"/>
      <c r="Q34" s="218"/>
      <c r="R34" s="218"/>
      <c r="S34" s="218"/>
      <c r="T34" s="210"/>
      <c r="U34" s="210"/>
      <c r="V34" s="210" t="s">
        <v>182</v>
      </c>
      <c r="W34" s="210"/>
      <c r="X34" s="210" t="s">
        <v>187</v>
      </c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357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</row>
    <row r="35" spans="1:59" s="187" customFormat="1" ht="15" customHeight="1" x14ac:dyDescent="0.2">
      <c r="A35" s="218"/>
      <c r="B35" s="557"/>
      <c r="C35" s="558"/>
      <c r="D35" s="558"/>
      <c r="E35" s="558"/>
      <c r="F35" s="559"/>
      <c r="G35" s="557"/>
      <c r="H35" s="558"/>
      <c r="I35" s="558"/>
      <c r="J35" s="558"/>
      <c r="K35" s="559"/>
      <c r="L35" s="348"/>
      <c r="M35" s="348"/>
      <c r="N35" s="348"/>
      <c r="O35" s="349"/>
      <c r="P35" s="435"/>
      <c r="Q35" s="218"/>
      <c r="R35" s="218"/>
      <c r="S35" s="218"/>
      <c r="T35" s="210"/>
      <c r="U35" s="210"/>
      <c r="V35" s="210" t="s">
        <v>255</v>
      </c>
      <c r="W35" s="210"/>
      <c r="X35" s="210" t="s">
        <v>188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35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</row>
    <row r="36" spans="1:59" s="187" customFormat="1" ht="12.75" customHeight="1" x14ac:dyDescent="0.2">
      <c r="A36" s="218"/>
      <c r="B36" s="557"/>
      <c r="C36" s="558"/>
      <c r="D36" s="558"/>
      <c r="E36" s="558"/>
      <c r="F36" s="559"/>
      <c r="G36" s="557"/>
      <c r="H36" s="558"/>
      <c r="I36" s="558"/>
      <c r="J36" s="558"/>
      <c r="K36" s="559"/>
      <c r="L36" s="348"/>
      <c r="M36" s="348"/>
      <c r="N36" s="348"/>
      <c r="O36" s="350"/>
      <c r="P36" s="435"/>
      <c r="Q36" s="218"/>
      <c r="R36" s="218"/>
      <c r="S36" s="218"/>
      <c r="T36" s="210"/>
      <c r="U36" s="210"/>
      <c r="V36" s="210" t="s">
        <v>183</v>
      </c>
      <c r="W36" s="210"/>
      <c r="X36" s="210" t="s">
        <v>189</v>
      </c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35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</row>
    <row r="37" spans="1:59" s="187" customFormat="1" ht="12.75" customHeight="1" x14ac:dyDescent="0.2">
      <c r="A37" s="218"/>
      <c r="B37" s="557"/>
      <c r="C37" s="558"/>
      <c r="D37" s="558"/>
      <c r="E37" s="558"/>
      <c r="F37" s="559"/>
      <c r="G37" s="557"/>
      <c r="H37" s="558"/>
      <c r="I37" s="558"/>
      <c r="J37" s="558"/>
      <c r="K37" s="559"/>
      <c r="L37" s="348"/>
      <c r="M37" s="348"/>
      <c r="N37" s="348"/>
      <c r="O37" s="350"/>
      <c r="P37" s="435"/>
      <c r="Q37" s="218"/>
      <c r="R37" s="218"/>
      <c r="S37" s="218"/>
      <c r="T37" s="210"/>
      <c r="U37" s="210"/>
      <c r="V37" s="210" t="s">
        <v>150</v>
      </c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35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</row>
    <row r="38" spans="1:59" s="187" customFormat="1" ht="15" customHeight="1" x14ac:dyDescent="0.2">
      <c r="A38" s="218"/>
      <c r="B38" s="557"/>
      <c r="C38" s="558"/>
      <c r="D38" s="558"/>
      <c r="E38" s="558"/>
      <c r="F38" s="559"/>
      <c r="G38" s="557"/>
      <c r="H38" s="558"/>
      <c r="I38" s="558"/>
      <c r="J38" s="558"/>
      <c r="K38" s="559"/>
      <c r="L38" s="348"/>
      <c r="M38" s="348"/>
      <c r="N38" s="348"/>
      <c r="O38" s="350"/>
      <c r="P38" s="435"/>
      <c r="Q38" s="218"/>
      <c r="R38" s="218"/>
      <c r="S38" s="218"/>
      <c r="T38" s="210"/>
      <c r="U38" s="210"/>
      <c r="V38" s="210" t="s">
        <v>173</v>
      </c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35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</row>
    <row r="39" spans="1:59" s="187" customFormat="1" ht="12.75" customHeight="1" x14ac:dyDescent="0.2">
      <c r="A39" s="218"/>
      <c r="B39" s="557"/>
      <c r="C39" s="558"/>
      <c r="D39" s="558"/>
      <c r="E39" s="558"/>
      <c r="F39" s="559"/>
      <c r="G39" s="557"/>
      <c r="H39" s="558"/>
      <c r="I39" s="558"/>
      <c r="J39" s="558"/>
      <c r="K39" s="559"/>
      <c r="L39" s="348"/>
      <c r="M39" s="348"/>
      <c r="N39" s="348"/>
      <c r="O39" s="350"/>
      <c r="P39" s="435"/>
      <c r="Q39" s="218"/>
      <c r="R39" s="218"/>
      <c r="S39" s="218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35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</row>
    <row r="40" spans="1:59" s="187" customFormat="1" ht="13.5" customHeight="1" x14ac:dyDescent="0.2">
      <c r="A40" s="218"/>
      <c r="B40" s="557"/>
      <c r="C40" s="558"/>
      <c r="D40" s="558"/>
      <c r="E40" s="558"/>
      <c r="F40" s="559"/>
      <c r="G40" s="557"/>
      <c r="H40" s="558"/>
      <c r="I40" s="558"/>
      <c r="J40" s="558"/>
      <c r="K40" s="559"/>
      <c r="L40" s="348"/>
      <c r="M40" s="348"/>
      <c r="N40" s="348"/>
      <c r="O40" s="350"/>
      <c r="P40" s="435"/>
      <c r="Q40" s="218"/>
      <c r="R40" s="218"/>
      <c r="S40" s="218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35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</row>
    <row r="41" spans="1:59" s="187" customFormat="1" ht="13.5" thickBot="1" x14ac:dyDescent="0.25">
      <c r="A41" s="218"/>
      <c r="B41" s="560"/>
      <c r="C41" s="561"/>
      <c r="D41" s="561"/>
      <c r="E41" s="561"/>
      <c r="F41" s="559"/>
      <c r="G41" s="557"/>
      <c r="H41" s="558"/>
      <c r="I41" s="558"/>
      <c r="J41" s="558"/>
      <c r="K41" s="559"/>
      <c r="L41" s="195"/>
      <c r="M41" s="195"/>
      <c r="N41" s="195"/>
      <c r="O41" s="195"/>
      <c r="P41" s="435"/>
      <c r="Q41" s="218"/>
      <c r="R41" s="218"/>
      <c r="S41" s="218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35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</row>
    <row r="42" spans="1:59" s="187" customFormat="1" ht="15" customHeight="1" x14ac:dyDescent="0.2">
      <c r="A42" s="218"/>
      <c r="B42" s="508" t="s">
        <v>200</v>
      </c>
      <c r="C42" s="552"/>
      <c r="D42" s="552"/>
      <c r="E42" s="553"/>
      <c r="F42" s="364"/>
      <c r="G42" s="195"/>
      <c r="H42" s="195"/>
      <c r="I42" s="195"/>
      <c r="J42" s="195"/>
      <c r="K42" s="364"/>
      <c r="L42" s="195"/>
      <c r="M42" s="195"/>
      <c r="N42" s="195"/>
      <c r="O42" s="195"/>
      <c r="P42" s="435"/>
      <c r="Q42" s="218"/>
      <c r="R42" s="218"/>
      <c r="S42" s="218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35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</row>
    <row r="43" spans="1:59" ht="15" customHeight="1" x14ac:dyDescent="0.2">
      <c r="A43" s="218"/>
      <c r="B43" s="436" t="s">
        <v>62</v>
      </c>
      <c r="C43" s="569"/>
      <c r="D43" s="463"/>
      <c r="E43" s="464"/>
      <c r="F43" s="364"/>
      <c r="G43" s="195"/>
      <c r="H43" s="195"/>
      <c r="I43" s="195"/>
      <c r="J43" s="195"/>
      <c r="K43" s="364"/>
      <c r="L43" s="192"/>
      <c r="M43" s="192"/>
      <c r="N43" s="192"/>
      <c r="O43" s="192"/>
      <c r="P43" s="437"/>
      <c r="Q43" s="218"/>
      <c r="R43" s="218"/>
      <c r="S43" s="218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343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</row>
    <row r="44" spans="1:59" ht="15" customHeight="1" x14ac:dyDescent="0.2">
      <c r="A44" s="218"/>
      <c r="B44" s="436" t="s">
        <v>58</v>
      </c>
      <c r="C44" s="462"/>
      <c r="D44" s="463"/>
      <c r="E44" s="464"/>
      <c r="F44" s="365"/>
      <c r="G44" s="438"/>
      <c r="H44" s="438"/>
      <c r="I44" s="438"/>
      <c r="J44" s="438"/>
      <c r="K44" s="367"/>
      <c r="L44" s="192"/>
      <c r="M44" s="192"/>
      <c r="N44" s="192"/>
      <c r="O44" s="192"/>
      <c r="P44" s="437"/>
      <c r="Q44" s="218"/>
      <c r="R44" s="218"/>
      <c r="S44" s="218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343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</row>
    <row r="45" spans="1:59" ht="15" customHeight="1" x14ac:dyDescent="0.2">
      <c r="A45" s="218"/>
      <c r="B45" s="439" t="s">
        <v>61</v>
      </c>
      <c r="C45" s="462"/>
      <c r="D45" s="463"/>
      <c r="E45" s="464"/>
      <c r="F45" s="365"/>
      <c r="G45" s="438"/>
      <c r="H45" s="438"/>
      <c r="I45" s="438"/>
      <c r="J45" s="438"/>
      <c r="K45" s="367"/>
      <c r="L45" s="192"/>
      <c r="M45" s="192"/>
      <c r="N45" s="192"/>
      <c r="O45" s="192"/>
      <c r="P45" s="437"/>
      <c r="Q45" s="218"/>
      <c r="R45" s="218"/>
      <c r="S45" s="218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343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</row>
    <row r="46" spans="1:59" ht="15" customHeight="1" x14ac:dyDescent="0.2">
      <c r="A46" s="218"/>
      <c r="B46" s="439" t="s">
        <v>63</v>
      </c>
      <c r="C46" s="563"/>
      <c r="D46" s="463"/>
      <c r="E46" s="464"/>
      <c r="F46" s="365"/>
      <c r="G46" s="438"/>
      <c r="H46" s="438"/>
      <c r="I46" s="438"/>
      <c r="J46" s="438"/>
      <c r="K46" s="367"/>
      <c r="L46" s="192"/>
      <c r="M46" s="192"/>
      <c r="N46" s="192"/>
      <c r="O46" s="192"/>
      <c r="P46" s="437"/>
      <c r="Q46" s="218"/>
      <c r="R46" s="218"/>
      <c r="S46" s="218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343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</row>
    <row r="47" spans="1:59" ht="13.5" thickBot="1" x14ac:dyDescent="0.25">
      <c r="A47" s="218"/>
      <c r="B47" s="440" t="s">
        <v>59</v>
      </c>
      <c r="C47" s="566"/>
      <c r="D47" s="567"/>
      <c r="E47" s="568"/>
      <c r="F47" s="366"/>
      <c r="G47" s="438"/>
      <c r="H47" s="438"/>
      <c r="I47" s="438"/>
      <c r="J47" s="438"/>
      <c r="K47" s="368"/>
      <c r="L47" s="192"/>
      <c r="M47" s="195"/>
      <c r="N47" s="195"/>
      <c r="O47" s="195"/>
      <c r="P47" s="435"/>
      <c r="Q47" s="218"/>
      <c r="R47" s="218"/>
      <c r="S47" s="218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343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</row>
    <row r="48" spans="1:59" ht="26.25" thickBot="1" x14ac:dyDescent="0.25">
      <c r="A48" s="218"/>
      <c r="B48" s="564"/>
      <c r="C48" s="360" t="s">
        <v>55</v>
      </c>
      <c r="D48" s="362" t="s">
        <v>257</v>
      </c>
      <c r="E48" s="358" t="s">
        <v>224</v>
      </c>
      <c r="F48" s="359" t="s">
        <v>229</v>
      </c>
      <c r="G48" s="358" t="s">
        <v>21</v>
      </c>
      <c r="H48" s="358" t="s">
        <v>225</v>
      </c>
      <c r="I48" s="358" t="s">
        <v>226</v>
      </c>
      <c r="J48" s="358" t="s">
        <v>56</v>
      </c>
      <c r="K48" s="360" t="s">
        <v>230</v>
      </c>
      <c r="L48" s="192"/>
      <c r="M48" s="195"/>
      <c r="N48" s="195"/>
      <c r="O48" s="195"/>
      <c r="P48" s="435"/>
      <c r="Q48" s="218"/>
      <c r="R48" s="218"/>
      <c r="S48" s="218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343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</row>
    <row r="49" spans="1:59" ht="13.5" thickBot="1" x14ac:dyDescent="0.25">
      <c r="A49" s="218"/>
      <c r="B49" s="565"/>
      <c r="C49" s="421"/>
      <c r="D49" s="363" t="s">
        <v>227</v>
      </c>
      <c r="E49" s="421" t="s">
        <v>227</v>
      </c>
      <c r="F49" s="421" t="s">
        <v>227</v>
      </c>
      <c r="G49" s="421" t="s">
        <v>227</v>
      </c>
      <c r="H49" s="421" t="s">
        <v>227</v>
      </c>
      <c r="I49" s="421" t="s">
        <v>227</v>
      </c>
      <c r="J49" s="421" t="s">
        <v>227</v>
      </c>
      <c r="K49" s="421" t="s">
        <v>227</v>
      </c>
      <c r="L49" s="192"/>
      <c r="M49" s="192"/>
      <c r="N49" s="192"/>
      <c r="O49" s="192"/>
      <c r="P49" s="437"/>
      <c r="Q49" s="218"/>
      <c r="R49" s="218"/>
      <c r="S49" s="218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343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</row>
    <row r="50" spans="1:59" ht="13.5" thickBot="1" x14ac:dyDescent="0.25">
      <c r="A50" s="218"/>
      <c r="B50" s="421" t="s">
        <v>62</v>
      </c>
      <c r="C50" s="361"/>
      <c r="D50" s="361"/>
      <c r="E50" s="361"/>
      <c r="F50" s="361"/>
      <c r="G50" s="361"/>
      <c r="H50" s="361"/>
      <c r="I50" s="361"/>
      <c r="J50" s="361"/>
      <c r="K50" s="361"/>
      <c r="L50" s="192"/>
      <c r="M50" s="192"/>
      <c r="N50" s="192"/>
      <c r="O50" s="192"/>
      <c r="P50" s="437"/>
      <c r="Q50" s="218"/>
      <c r="R50" s="218"/>
      <c r="S50" s="218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343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</row>
    <row r="51" spans="1:59" ht="13.5" thickBot="1" x14ac:dyDescent="0.25">
      <c r="A51" s="218"/>
      <c r="B51" s="361" t="s">
        <v>30</v>
      </c>
      <c r="C51" s="361"/>
      <c r="D51" s="361"/>
      <c r="E51" s="361"/>
      <c r="F51" s="361"/>
      <c r="G51" s="361"/>
      <c r="H51" s="361"/>
      <c r="I51" s="361"/>
      <c r="J51" s="361"/>
      <c r="K51" s="361"/>
      <c r="L51" s="192"/>
      <c r="M51" s="192"/>
      <c r="N51" s="192"/>
      <c r="O51" s="192"/>
      <c r="P51" s="437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343"/>
      <c r="AL51" s="343"/>
      <c r="AM51" s="343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</row>
    <row r="52" spans="1:59" x14ac:dyDescent="0.2">
      <c r="A52" s="218"/>
      <c r="B52" s="532" t="s">
        <v>228</v>
      </c>
      <c r="C52" s="420"/>
      <c r="D52" s="532"/>
      <c r="E52" s="420"/>
      <c r="F52" s="420"/>
      <c r="G52" s="420"/>
      <c r="H52" s="420"/>
      <c r="I52" s="420"/>
      <c r="J52" s="420"/>
      <c r="K52" s="420"/>
      <c r="L52" s="192"/>
      <c r="M52" s="192"/>
      <c r="N52" s="192"/>
      <c r="O52" s="441"/>
      <c r="P52" s="437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343"/>
      <c r="AL52" s="343"/>
      <c r="AM52" s="343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</row>
    <row r="53" spans="1:59" ht="13.5" thickBot="1" x14ac:dyDescent="0.25">
      <c r="A53" s="218"/>
      <c r="B53" s="533"/>
      <c r="C53" s="421"/>
      <c r="D53" s="533"/>
      <c r="E53" s="421"/>
      <c r="F53" s="421"/>
      <c r="G53" s="421"/>
      <c r="H53" s="421"/>
      <c r="I53" s="421"/>
      <c r="J53" s="421"/>
      <c r="K53" s="421"/>
      <c r="L53" s="442"/>
      <c r="M53" s="442"/>
      <c r="N53" s="442"/>
      <c r="O53" s="443"/>
      <c r="P53" s="444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18"/>
      <c r="AH53" s="218"/>
      <c r="AI53" s="218"/>
      <c r="AJ53" s="218"/>
      <c r="AK53" s="343"/>
      <c r="AL53" s="343"/>
      <c r="AM53" s="343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</row>
    <row r="54" spans="1:59" x14ac:dyDescent="0.2">
      <c r="A54" s="218"/>
      <c r="B54" s="343"/>
      <c r="C54" s="343"/>
      <c r="D54" s="343"/>
      <c r="E54" s="343"/>
      <c r="F54" s="343"/>
      <c r="G54" s="344"/>
      <c r="H54" s="344"/>
      <c r="I54" s="344"/>
      <c r="J54" s="344"/>
      <c r="K54" s="344"/>
      <c r="L54" s="343"/>
      <c r="M54" s="343"/>
      <c r="N54" s="343"/>
      <c r="O54" s="343"/>
      <c r="P54" s="343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343"/>
      <c r="AL54" s="343"/>
      <c r="AM54" s="343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</row>
    <row r="55" spans="1:59" x14ac:dyDescent="0.2">
      <c r="A55" s="218"/>
      <c r="B55" s="343"/>
      <c r="C55" s="343"/>
      <c r="D55" s="343"/>
      <c r="E55" s="343"/>
      <c r="F55" s="343"/>
      <c r="G55" s="344"/>
      <c r="H55" s="344"/>
      <c r="I55" s="344"/>
      <c r="J55" s="344"/>
      <c r="K55" s="344"/>
      <c r="L55" s="343"/>
      <c r="M55" s="343"/>
      <c r="N55" s="343"/>
      <c r="O55" s="343"/>
      <c r="P55" s="343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18"/>
      <c r="AH55" s="218"/>
      <c r="AI55" s="218"/>
      <c r="AJ55" s="218"/>
      <c r="AK55" s="343"/>
      <c r="AL55" s="343"/>
      <c r="AM55" s="343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</row>
    <row r="56" spans="1:59" x14ac:dyDescent="0.2">
      <c r="A56" s="218"/>
      <c r="B56" s="343"/>
      <c r="C56" s="343"/>
      <c r="D56" s="343"/>
      <c r="E56" s="343"/>
      <c r="F56" s="343"/>
      <c r="G56" s="344"/>
      <c r="H56" s="344"/>
      <c r="I56" s="344"/>
      <c r="J56" s="344"/>
      <c r="K56" s="344"/>
      <c r="L56" s="343"/>
      <c r="M56" s="343"/>
      <c r="N56" s="343"/>
      <c r="O56" s="343"/>
      <c r="P56" s="343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343"/>
      <c r="AL56" s="343"/>
      <c r="AM56" s="343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</row>
    <row r="57" spans="1:59" x14ac:dyDescent="0.2">
      <c r="A57" s="218"/>
      <c r="B57" s="343"/>
      <c r="C57" s="343"/>
      <c r="D57" s="343"/>
      <c r="E57" s="343"/>
      <c r="F57" s="343"/>
      <c r="G57" s="344"/>
      <c r="H57" s="344"/>
      <c r="I57" s="344"/>
      <c r="J57" s="344"/>
      <c r="K57" s="344"/>
      <c r="L57" s="343"/>
      <c r="M57" s="343"/>
      <c r="N57" s="343"/>
      <c r="O57" s="343"/>
      <c r="P57" s="343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18"/>
      <c r="AH57" s="218"/>
      <c r="AI57" s="218"/>
      <c r="AJ57" s="218"/>
      <c r="AK57" s="343"/>
      <c r="AL57" s="343"/>
      <c r="AM57" s="343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</row>
    <row r="58" spans="1:59" x14ac:dyDescent="0.2">
      <c r="A58" s="218"/>
      <c r="B58" s="343"/>
      <c r="C58" s="343"/>
      <c r="D58" s="343"/>
      <c r="E58" s="343"/>
      <c r="F58" s="343"/>
      <c r="G58" s="344"/>
      <c r="H58" s="344"/>
      <c r="I58" s="344"/>
      <c r="J58" s="344"/>
      <c r="K58" s="344"/>
      <c r="L58" s="343"/>
      <c r="M58" s="343"/>
      <c r="N58" s="343"/>
      <c r="O58" s="343"/>
      <c r="P58" s="343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343"/>
      <c r="AL58" s="343"/>
      <c r="AM58" s="343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</row>
    <row r="59" spans="1:59" x14ac:dyDescent="0.2">
      <c r="A59" s="218"/>
      <c r="B59" s="343"/>
      <c r="C59" s="343"/>
      <c r="D59" s="343"/>
      <c r="E59" s="343"/>
      <c r="F59" s="343"/>
      <c r="G59" s="344"/>
      <c r="H59" s="344"/>
      <c r="I59" s="344"/>
      <c r="J59" s="344"/>
      <c r="K59" s="344"/>
      <c r="L59" s="343"/>
      <c r="M59" s="343"/>
      <c r="N59" s="343"/>
      <c r="O59" s="343"/>
      <c r="P59" s="343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343"/>
      <c r="AL59" s="343"/>
      <c r="AM59" s="343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</row>
    <row r="60" spans="1:59" x14ac:dyDescent="0.2">
      <c r="A60" s="218"/>
      <c r="B60" s="343"/>
      <c r="C60" s="343"/>
      <c r="D60" s="343"/>
      <c r="E60" s="343"/>
      <c r="F60" s="343"/>
      <c r="G60" s="344"/>
      <c r="H60" s="344"/>
      <c r="I60" s="344"/>
      <c r="J60" s="344"/>
      <c r="K60" s="344"/>
      <c r="L60" s="343"/>
      <c r="M60" s="343"/>
      <c r="N60" s="343"/>
      <c r="O60" s="343"/>
      <c r="P60" s="343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343"/>
      <c r="AL60" s="343"/>
      <c r="AM60" s="343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</row>
    <row r="61" spans="1:59" x14ac:dyDescent="0.2">
      <c r="A61" s="218"/>
      <c r="B61" s="343"/>
      <c r="C61" s="343"/>
      <c r="D61" s="343"/>
      <c r="E61" s="343"/>
      <c r="F61" s="343"/>
      <c r="G61" s="344"/>
      <c r="H61" s="344"/>
      <c r="I61" s="344"/>
      <c r="J61" s="344"/>
      <c r="K61" s="344"/>
      <c r="L61" s="343"/>
      <c r="M61" s="343"/>
      <c r="N61" s="343"/>
      <c r="O61" s="343"/>
      <c r="P61" s="343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343"/>
      <c r="AL61" s="343"/>
      <c r="AM61" s="343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</row>
    <row r="62" spans="1:59" x14ac:dyDescent="0.2">
      <c r="A62" s="218"/>
      <c r="B62" s="343"/>
      <c r="C62" s="343"/>
      <c r="D62" s="343"/>
      <c r="E62" s="343"/>
      <c r="F62" s="343"/>
      <c r="G62" s="344"/>
      <c r="H62" s="344"/>
      <c r="I62" s="344"/>
      <c r="J62" s="344"/>
      <c r="K62" s="344"/>
      <c r="L62" s="343"/>
      <c r="M62" s="343"/>
      <c r="N62" s="343"/>
      <c r="O62" s="343"/>
      <c r="P62" s="343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343"/>
      <c r="AL62" s="343"/>
      <c r="AM62" s="343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</row>
    <row r="63" spans="1:59" x14ac:dyDescent="0.2">
      <c r="A63" s="218"/>
      <c r="B63" s="343"/>
      <c r="C63" s="343"/>
      <c r="D63" s="343"/>
      <c r="E63" s="343"/>
      <c r="F63" s="343"/>
      <c r="G63" s="344"/>
      <c r="H63" s="344"/>
      <c r="I63" s="344"/>
      <c r="J63" s="344"/>
      <c r="K63" s="344"/>
      <c r="L63" s="343"/>
      <c r="M63" s="343"/>
      <c r="N63" s="343"/>
      <c r="O63" s="343"/>
      <c r="P63" s="343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343"/>
      <c r="AL63" s="343"/>
      <c r="AM63" s="343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</row>
    <row r="64" spans="1:59" x14ac:dyDescent="0.2">
      <c r="A64" s="218"/>
      <c r="B64" s="343"/>
      <c r="C64" s="343"/>
      <c r="D64" s="343"/>
      <c r="E64" s="343"/>
      <c r="F64" s="343"/>
      <c r="G64" s="344"/>
      <c r="H64" s="344"/>
      <c r="I64" s="344"/>
      <c r="J64" s="344"/>
      <c r="K64" s="344"/>
      <c r="L64" s="343"/>
      <c r="M64" s="343"/>
      <c r="N64" s="343"/>
      <c r="O64" s="343"/>
      <c r="P64" s="343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343"/>
      <c r="AL64" s="343"/>
      <c r="AM64" s="343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</row>
    <row r="65" spans="1:59" x14ac:dyDescent="0.2">
      <c r="A65" s="218"/>
      <c r="B65" s="343"/>
      <c r="C65" s="343"/>
      <c r="D65" s="343"/>
      <c r="E65" s="343"/>
      <c r="F65" s="343"/>
      <c r="G65" s="344"/>
      <c r="H65" s="344"/>
      <c r="I65" s="344"/>
      <c r="J65" s="344"/>
      <c r="K65" s="344"/>
      <c r="L65" s="343"/>
      <c r="M65" s="343"/>
      <c r="N65" s="343"/>
      <c r="O65" s="343"/>
      <c r="P65" s="343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343"/>
      <c r="AL65" s="343"/>
      <c r="AM65" s="343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</row>
    <row r="66" spans="1:59" x14ac:dyDescent="0.2">
      <c r="A66" s="218"/>
      <c r="B66" s="343"/>
      <c r="C66" s="343"/>
      <c r="D66" s="343"/>
      <c r="E66" s="343"/>
      <c r="F66" s="343"/>
      <c r="G66" s="344"/>
      <c r="H66" s="344"/>
      <c r="I66" s="344"/>
      <c r="J66" s="344"/>
      <c r="K66" s="344"/>
      <c r="L66" s="343"/>
      <c r="M66" s="343"/>
      <c r="N66" s="343"/>
      <c r="O66" s="343"/>
      <c r="P66" s="343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343"/>
      <c r="AL66" s="343"/>
      <c r="AM66" s="343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</row>
    <row r="67" spans="1:59" x14ac:dyDescent="0.2">
      <c r="A67" s="218"/>
      <c r="B67" s="343"/>
      <c r="C67" s="343"/>
      <c r="D67" s="343"/>
      <c r="E67" s="343"/>
      <c r="F67" s="343"/>
      <c r="G67" s="344"/>
      <c r="H67" s="344"/>
      <c r="I67" s="344"/>
      <c r="J67" s="344"/>
      <c r="K67" s="344"/>
      <c r="L67" s="343"/>
      <c r="M67" s="343"/>
      <c r="N67" s="343"/>
      <c r="O67" s="343"/>
      <c r="P67" s="343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343"/>
      <c r="AL67" s="343"/>
      <c r="AM67" s="343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</row>
    <row r="68" spans="1:59" x14ac:dyDescent="0.2">
      <c r="A68" s="218"/>
      <c r="B68" s="343"/>
      <c r="C68" s="343"/>
      <c r="D68" s="343"/>
      <c r="E68" s="343"/>
      <c r="F68" s="343"/>
      <c r="G68" s="344"/>
      <c r="H68" s="344"/>
      <c r="I68" s="344"/>
      <c r="J68" s="344"/>
      <c r="K68" s="344"/>
      <c r="L68" s="343"/>
      <c r="M68" s="343"/>
      <c r="N68" s="343"/>
      <c r="O68" s="343"/>
      <c r="P68" s="343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343"/>
      <c r="AL68" s="343"/>
      <c r="AM68" s="343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</row>
    <row r="69" spans="1:59" x14ac:dyDescent="0.2">
      <c r="A69" s="218"/>
      <c r="B69" s="343"/>
      <c r="C69" s="343"/>
      <c r="D69" s="343"/>
      <c r="E69" s="343"/>
      <c r="F69" s="343"/>
      <c r="G69" s="344"/>
      <c r="H69" s="344"/>
      <c r="I69" s="344"/>
      <c r="J69" s="344"/>
      <c r="K69" s="344"/>
      <c r="L69" s="343"/>
      <c r="M69" s="343"/>
      <c r="N69" s="343"/>
      <c r="O69" s="343"/>
      <c r="P69" s="343"/>
      <c r="Q69" s="218"/>
      <c r="R69" s="218"/>
      <c r="S69" s="218"/>
      <c r="T69" s="218"/>
      <c r="U69" s="218"/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/>
      <c r="AG69" s="218"/>
      <c r="AH69" s="218"/>
      <c r="AI69" s="218"/>
      <c r="AJ69" s="218"/>
      <c r="AK69" s="343"/>
      <c r="AL69" s="343"/>
      <c r="AM69" s="343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</row>
    <row r="70" spans="1:59" x14ac:dyDescent="0.2">
      <c r="A70" s="218"/>
      <c r="B70" s="343"/>
      <c r="C70" s="343"/>
      <c r="D70" s="343"/>
      <c r="E70" s="343"/>
      <c r="F70" s="343"/>
      <c r="G70" s="344"/>
      <c r="H70" s="344"/>
      <c r="I70" s="344"/>
      <c r="J70" s="344"/>
      <c r="K70" s="344"/>
      <c r="L70" s="343"/>
      <c r="M70" s="343"/>
      <c r="N70" s="343"/>
      <c r="O70" s="343"/>
      <c r="P70" s="343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343"/>
      <c r="AL70" s="343"/>
      <c r="AM70" s="343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</row>
    <row r="71" spans="1:59" x14ac:dyDescent="0.2">
      <c r="A71" s="218"/>
      <c r="B71" s="343"/>
      <c r="C71" s="343"/>
      <c r="D71" s="343"/>
      <c r="E71" s="343"/>
      <c r="F71" s="343"/>
      <c r="G71" s="344"/>
      <c r="H71" s="344"/>
      <c r="I71" s="344"/>
      <c r="J71" s="344"/>
      <c r="K71" s="344"/>
      <c r="L71" s="343"/>
      <c r="M71" s="343"/>
      <c r="N71" s="343"/>
      <c r="O71" s="343"/>
      <c r="P71" s="343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8"/>
      <c r="AC71" s="218"/>
      <c r="AD71" s="218"/>
      <c r="AE71" s="218"/>
      <c r="AF71" s="218"/>
      <c r="AG71" s="218"/>
      <c r="AH71" s="218"/>
      <c r="AI71" s="218"/>
      <c r="AJ71" s="218"/>
      <c r="AK71" s="343"/>
      <c r="AL71" s="343"/>
      <c r="AM71" s="343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</row>
    <row r="72" spans="1:59" x14ac:dyDescent="0.2">
      <c r="A72" s="218"/>
      <c r="B72" s="343"/>
      <c r="C72" s="343"/>
      <c r="D72" s="343"/>
      <c r="E72" s="343"/>
      <c r="F72" s="343"/>
      <c r="G72" s="344"/>
      <c r="H72" s="344"/>
      <c r="I72" s="344"/>
      <c r="J72" s="344"/>
      <c r="K72" s="344"/>
      <c r="L72" s="343"/>
      <c r="M72" s="343"/>
      <c r="N72" s="343"/>
      <c r="O72" s="343"/>
      <c r="P72" s="343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343"/>
      <c r="AL72" s="343"/>
      <c r="AM72" s="343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</row>
    <row r="73" spans="1:59" x14ac:dyDescent="0.2">
      <c r="A73" s="218"/>
      <c r="B73" s="343"/>
      <c r="C73" s="343"/>
      <c r="D73" s="343"/>
      <c r="E73" s="343"/>
      <c r="F73" s="343"/>
      <c r="G73" s="344"/>
      <c r="H73" s="344"/>
      <c r="I73" s="344"/>
      <c r="J73" s="344"/>
      <c r="K73" s="344"/>
      <c r="L73" s="343"/>
      <c r="M73" s="343"/>
      <c r="N73" s="343"/>
      <c r="O73" s="343"/>
      <c r="P73" s="343"/>
      <c r="Q73" s="218"/>
      <c r="R73" s="218"/>
      <c r="S73" s="218"/>
      <c r="T73" s="218"/>
      <c r="U73" s="218"/>
      <c r="V73" s="218"/>
      <c r="W73" s="218"/>
      <c r="X73" s="218"/>
      <c r="Y73" s="218"/>
      <c r="Z73" s="218"/>
      <c r="AA73" s="218"/>
      <c r="AB73" s="218"/>
      <c r="AC73" s="218"/>
      <c r="AD73" s="218"/>
      <c r="AE73" s="218"/>
      <c r="AF73" s="218"/>
      <c r="AG73" s="218"/>
      <c r="AH73" s="218"/>
      <c r="AI73" s="218"/>
      <c r="AJ73" s="218"/>
      <c r="AK73" s="343"/>
      <c r="AL73" s="343"/>
      <c r="AM73" s="343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</row>
    <row r="74" spans="1:59" x14ac:dyDescent="0.2">
      <c r="A74" s="209"/>
      <c r="B74" s="343"/>
      <c r="C74" s="343"/>
      <c r="D74" s="343"/>
      <c r="E74" s="343"/>
      <c r="F74" s="343"/>
      <c r="G74" s="344"/>
      <c r="H74" s="344"/>
      <c r="I74" s="344"/>
      <c r="J74" s="344"/>
      <c r="K74" s="344"/>
      <c r="L74" s="205"/>
      <c r="M74" s="205"/>
      <c r="N74" s="205"/>
      <c r="O74" s="205"/>
      <c r="P74" s="205"/>
      <c r="Q74" s="218"/>
      <c r="R74" s="218"/>
      <c r="S74" s="218"/>
      <c r="T74" s="218"/>
      <c r="U74" s="218"/>
      <c r="V74" s="218"/>
      <c r="W74" s="218"/>
      <c r="X74" s="218"/>
      <c r="Y74" s="218"/>
      <c r="Z74" s="218"/>
      <c r="AA74" s="218"/>
      <c r="AB74" s="218"/>
      <c r="AC74" s="218"/>
      <c r="AD74" s="218"/>
      <c r="AE74" s="218"/>
      <c r="AF74" s="218"/>
      <c r="AG74" s="218"/>
      <c r="AH74" s="218"/>
      <c r="AI74" s="218"/>
      <c r="AJ74" s="218"/>
      <c r="AK74" s="343"/>
      <c r="AL74" s="343"/>
      <c r="AM74" s="343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</row>
    <row r="75" spans="1:59" x14ac:dyDescent="0.2">
      <c r="A75" s="209"/>
      <c r="B75" s="205"/>
      <c r="C75" s="205"/>
      <c r="D75" s="205"/>
      <c r="E75" s="205"/>
      <c r="F75" s="205"/>
      <c r="G75" s="211"/>
      <c r="H75" s="211"/>
      <c r="I75" s="211"/>
      <c r="J75" s="211"/>
      <c r="K75" s="211"/>
      <c r="L75" s="205"/>
      <c r="M75" s="205"/>
      <c r="N75" s="205"/>
      <c r="O75" s="205"/>
      <c r="P75" s="205"/>
      <c r="Q75" s="218"/>
      <c r="R75" s="218"/>
      <c r="S75" s="218"/>
      <c r="T75" s="218"/>
      <c r="U75" s="218"/>
      <c r="V75" s="218"/>
      <c r="W75" s="218"/>
      <c r="X75" s="218"/>
      <c r="Y75" s="218"/>
      <c r="Z75" s="218"/>
      <c r="AA75" s="218"/>
      <c r="AB75" s="218"/>
      <c r="AC75" s="218"/>
      <c r="AD75" s="218"/>
      <c r="AE75" s="218"/>
      <c r="AF75" s="218"/>
      <c r="AG75" s="218"/>
      <c r="AH75" s="218"/>
      <c r="AI75" s="218"/>
      <c r="AJ75" s="218"/>
      <c r="AK75" s="343"/>
      <c r="AL75" s="343"/>
      <c r="AM75" s="343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</row>
    <row r="76" spans="1:59" x14ac:dyDescent="0.2">
      <c r="A76" s="209"/>
      <c r="B76" s="205"/>
      <c r="C76" s="205"/>
      <c r="D76" s="205"/>
      <c r="E76" s="205"/>
      <c r="F76" s="205"/>
      <c r="G76" s="211"/>
      <c r="H76" s="211"/>
      <c r="I76" s="211"/>
      <c r="J76" s="211"/>
      <c r="K76" s="211"/>
      <c r="L76" s="205"/>
      <c r="M76" s="205"/>
      <c r="N76" s="205"/>
      <c r="O76" s="205"/>
      <c r="P76" s="205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218"/>
      <c r="AB76" s="218"/>
      <c r="AC76" s="218"/>
      <c r="AD76" s="218"/>
      <c r="AE76" s="218"/>
      <c r="AF76" s="218"/>
      <c r="AG76" s="218"/>
      <c r="AH76" s="218"/>
      <c r="AI76" s="218"/>
      <c r="AJ76" s="218"/>
      <c r="AK76" s="343"/>
      <c r="AL76" s="343"/>
      <c r="AM76" s="343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</row>
    <row r="77" spans="1:59" x14ac:dyDescent="0.2">
      <c r="A77" s="209"/>
      <c r="B77" s="205"/>
      <c r="C77" s="205"/>
      <c r="D77" s="205"/>
      <c r="E77" s="205"/>
      <c r="F77" s="205"/>
      <c r="G77" s="211"/>
      <c r="H77" s="211"/>
      <c r="I77" s="211"/>
      <c r="J77" s="211"/>
      <c r="K77" s="211"/>
      <c r="L77" s="205"/>
      <c r="M77" s="205"/>
      <c r="N77" s="205"/>
      <c r="O77" s="205"/>
      <c r="P77" s="205"/>
      <c r="Q77" s="218"/>
      <c r="R77" s="218"/>
      <c r="S77" s="218"/>
      <c r="T77" s="218"/>
      <c r="U77" s="218"/>
      <c r="V77" s="218"/>
      <c r="W77" s="218"/>
      <c r="X77" s="218"/>
      <c r="Y77" s="218"/>
      <c r="Z77" s="218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343"/>
      <c r="AL77" s="343"/>
      <c r="AM77" s="343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</row>
    <row r="78" spans="1:59" x14ac:dyDescent="0.2">
      <c r="A78" s="209"/>
      <c r="B78" s="205"/>
      <c r="C78" s="205"/>
      <c r="D78" s="205"/>
      <c r="E78" s="205"/>
      <c r="F78" s="205"/>
      <c r="G78" s="211"/>
      <c r="H78" s="211"/>
      <c r="I78" s="211"/>
      <c r="J78" s="211"/>
      <c r="K78" s="211"/>
      <c r="L78" s="205"/>
      <c r="M78" s="205"/>
      <c r="N78" s="205"/>
      <c r="O78" s="205"/>
      <c r="P78" s="205"/>
      <c r="Q78" s="218"/>
      <c r="R78" s="218"/>
      <c r="S78" s="218"/>
      <c r="T78" s="218"/>
      <c r="U78" s="218"/>
      <c r="V78" s="218"/>
      <c r="W78" s="218"/>
      <c r="X78" s="218"/>
      <c r="Y78" s="218"/>
      <c r="Z78" s="218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343"/>
      <c r="AL78" s="343"/>
      <c r="AM78" s="343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</row>
    <row r="79" spans="1:59" x14ac:dyDescent="0.2">
      <c r="A79" s="209"/>
      <c r="B79" s="205"/>
      <c r="C79" s="205"/>
      <c r="D79" s="205"/>
      <c r="E79" s="205"/>
      <c r="F79" s="205"/>
      <c r="G79" s="211"/>
      <c r="H79" s="211"/>
      <c r="I79" s="211"/>
      <c r="J79" s="211"/>
      <c r="K79" s="211"/>
      <c r="L79" s="205"/>
      <c r="M79" s="205"/>
      <c r="N79" s="205"/>
      <c r="O79" s="205"/>
      <c r="P79" s="205"/>
      <c r="Q79" s="218"/>
      <c r="R79" s="218"/>
      <c r="S79" s="218"/>
      <c r="T79" s="218"/>
      <c r="U79" s="218"/>
      <c r="V79" s="218"/>
      <c r="W79" s="218"/>
      <c r="X79" s="218"/>
      <c r="Y79" s="218"/>
      <c r="Z79" s="218"/>
      <c r="AA79" s="218"/>
      <c r="AB79" s="218"/>
      <c r="AC79" s="218"/>
      <c r="AD79" s="218"/>
      <c r="AE79" s="218"/>
      <c r="AF79" s="218"/>
      <c r="AG79" s="218"/>
      <c r="AH79" s="218"/>
      <c r="AI79" s="218"/>
      <c r="AJ79" s="218"/>
      <c r="AK79" s="343"/>
      <c r="AL79" s="343"/>
      <c r="AM79" s="343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</row>
    <row r="80" spans="1:59" x14ac:dyDescent="0.2">
      <c r="A80" s="209"/>
      <c r="B80" s="205"/>
      <c r="C80" s="205"/>
      <c r="D80" s="205"/>
      <c r="E80" s="205"/>
      <c r="F80" s="205"/>
      <c r="G80" s="211"/>
      <c r="H80" s="211"/>
      <c r="I80" s="211"/>
      <c r="J80" s="211"/>
      <c r="K80" s="211"/>
      <c r="L80" s="205"/>
      <c r="M80" s="205"/>
      <c r="N80" s="205"/>
      <c r="O80" s="205"/>
      <c r="P80" s="205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218"/>
      <c r="AB80" s="218"/>
      <c r="AC80" s="218"/>
      <c r="AD80" s="218"/>
      <c r="AE80" s="218"/>
      <c r="AF80" s="218"/>
      <c r="AG80" s="218"/>
      <c r="AH80" s="218"/>
      <c r="AI80" s="218"/>
      <c r="AJ80" s="218"/>
      <c r="AK80" s="343"/>
      <c r="AL80" s="343"/>
      <c r="AM80" s="343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</row>
    <row r="81" spans="1:59" x14ac:dyDescent="0.2">
      <c r="A81" s="209"/>
      <c r="B81" s="205"/>
      <c r="C81" s="205"/>
      <c r="D81" s="205"/>
      <c r="E81" s="205"/>
      <c r="F81" s="205"/>
      <c r="G81" s="211"/>
      <c r="H81" s="211"/>
      <c r="I81" s="211"/>
      <c r="J81" s="211"/>
      <c r="K81" s="211"/>
      <c r="L81" s="205"/>
      <c r="M81" s="205"/>
      <c r="N81" s="205"/>
      <c r="O81" s="205"/>
      <c r="P81" s="205"/>
      <c r="Q81" s="218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343"/>
      <c r="AL81" s="343"/>
      <c r="AM81" s="343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</row>
    <row r="82" spans="1:59" x14ac:dyDescent="0.2">
      <c r="A82" s="209"/>
      <c r="B82" s="205"/>
      <c r="C82" s="205"/>
      <c r="D82" s="205"/>
      <c r="E82" s="205"/>
      <c r="F82" s="205"/>
      <c r="G82" s="211"/>
      <c r="H82" s="211"/>
      <c r="I82" s="211"/>
      <c r="J82" s="211"/>
      <c r="K82" s="211"/>
      <c r="L82" s="205"/>
      <c r="M82" s="205"/>
      <c r="N82" s="205"/>
      <c r="O82" s="205"/>
      <c r="P82" s="205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343"/>
      <c r="AL82" s="343"/>
      <c r="AM82" s="343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</row>
    <row r="83" spans="1:59" x14ac:dyDescent="0.2">
      <c r="A83" s="209"/>
      <c r="B83" s="205"/>
      <c r="C83" s="205"/>
      <c r="D83" s="205"/>
      <c r="E83" s="205"/>
      <c r="F83" s="205"/>
      <c r="G83" s="211"/>
      <c r="H83" s="211"/>
      <c r="I83" s="211"/>
      <c r="J83" s="211"/>
      <c r="K83" s="211"/>
      <c r="L83" s="205"/>
      <c r="M83" s="205"/>
      <c r="N83" s="205"/>
      <c r="O83" s="205"/>
      <c r="P83" s="205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343"/>
      <c r="AL83" s="343"/>
      <c r="AM83" s="343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</row>
    <row r="84" spans="1:59" x14ac:dyDescent="0.2">
      <c r="A84" s="209"/>
      <c r="B84" s="205"/>
      <c r="C84" s="205"/>
      <c r="D84" s="205"/>
      <c r="E84" s="205"/>
      <c r="F84" s="205"/>
      <c r="G84" s="211"/>
      <c r="H84" s="211"/>
      <c r="I84" s="211"/>
      <c r="J84" s="211"/>
      <c r="K84" s="211"/>
      <c r="L84" s="205"/>
      <c r="M84" s="205"/>
      <c r="N84" s="205"/>
      <c r="O84" s="205"/>
      <c r="P84" s="205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343"/>
      <c r="AL84" s="343"/>
      <c r="AM84" s="343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</row>
    <row r="85" spans="1:59" x14ac:dyDescent="0.2">
      <c r="A85" s="209"/>
      <c r="B85" s="205"/>
      <c r="C85" s="205"/>
      <c r="D85" s="205"/>
      <c r="E85" s="205"/>
      <c r="F85" s="205"/>
      <c r="G85" s="211"/>
      <c r="H85" s="211"/>
      <c r="I85" s="211"/>
      <c r="J85" s="211"/>
      <c r="K85" s="211"/>
      <c r="L85" s="205"/>
      <c r="M85" s="205"/>
      <c r="N85" s="205"/>
      <c r="O85" s="205"/>
      <c r="P85" s="205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343"/>
      <c r="AL85" s="343"/>
      <c r="AM85" s="343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</row>
    <row r="86" spans="1:59" x14ac:dyDescent="0.2">
      <c r="A86" s="209"/>
      <c r="B86" s="205"/>
      <c r="C86" s="205"/>
      <c r="D86" s="205"/>
      <c r="E86" s="205"/>
      <c r="F86" s="205"/>
      <c r="G86" s="211"/>
      <c r="H86" s="211"/>
      <c r="I86" s="211"/>
      <c r="J86" s="211"/>
      <c r="K86" s="211"/>
      <c r="L86" s="205"/>
      <c r="M86" s="205"/>
      <c r="N86" s="205"/>
      <c r="O86" s="205"/>
      <c r="P86" s="205"/>
      <c r="Q86" s="218"/>
      <c r="R86" s="218"/>
      <c r="S86" s="218"/>
      <c r="T86" s="218"/>
      <c r="U86" s="218"/>
      <c r="V86" s="218"/>
      <c r="W86" s="218"/>
      <c r="X86" s="218"/>
      <c r="Y86" s="218"/>
      <c r="Z86" s="218"/>
      <c r="AA86" s="218"/>
      <c r="AB86" s="218"/>
      <c r="AC86" s="218"/>
      <c r="AD86" s="218"/>
      <c r="AE86" s="218"/>
      <c r="AF86" s="218"/>
      <c r="AG86" s="218"/>
      <c r="AH86" s="218"/>
      <c r="AI86" s="218"/>
      <c r="AJ86" s="218"/>
      <c r="AK86" s="343"/>
      <c r="AL86" s="343"/>
      <c r="AM86" s="343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</row>
    <row r="87" spans="1:59" x14ac:dyDescent="0.2">
      <c r="A87" s="209"/>
      <c r="B87" s="205"/>
      <c r="C87" s="205"/>
      <c r="D87" s="205"/>
      <c r="E87" s="205"/>
      <c r="F87" s="205"/>
      <c r="G87" s="211"/>
      <c r="H87" s="211"/>
      <c r="I87" s="211"/>
      <c r="J87" s="211"/>
      <c r="K87" s="211"/>
      <c r="L87" s="205"/>
      <c r="M87" s="205"/>
      <c r="N87" s="205"/>
      <c r="O87" s="205"/>
      <c r="P87" s="205"/>
      <c r="Q87" s="218"/>
      <c r="R87" s="218"/>
      <c r="S87" s="218"/>
      <c r="T87" s="218"/>
      <c r="U87" s="218"/>
      <c r="V87" s="218"/>
      <c r="W87" s="218"/>
      <c r="X87" s="218"/>
      <c r="Y87" s="218"/>
      <c r="Z87" s="218"/>
      <c r="AA87" s="218"/>
      <c r="AB87" s="218"/>
      <c r="AC87" s="218"/>
      <c r="AD87" s="218"/>
      <c r="AE87" s="218"/>
      <c r="AF87" s="218"/>
      <c r="AG87" s="218"/>
      <c r="AH87" s="218"/>
      <c r="AI87" s="218"/>
      <c r="AJ87" s="218"/>
      <c r="AK87" s="343"/>
      <c r="AL87" s="343"/>
      <c r="AM87" s="343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</row>
    <row r="88" spans="1:59" x14ac:dyDescent="0.2">
      <c r="A88" s="209"/>
      <c r="B88" s="205"/>
      <c r="C88" s="205"/>
      <c r="D88" s="205"/>
      <c r="E88" s="205"/>
      <c r="F88" s="205"/>
      <c r="G88" s="211"/>
      <c r="H88" s="211"/>
      <c r="I88" s="211"/>
      <c r="J88" s="211"/>
      <c r="K88" s="211"/>
      <c r="L88" s="205"/>
      <c r="M88" s="205"/>
      <c r="N88" s="205"/>
      <c r="O88" s="205"/>
      <c r="P88" s="205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8"/>
      <c r="AH88" s="218"/>
      <c r="AI88" s="218"/>
      <c r="AJ88" s="218"/>
      <c r="AK88" s="343"/>
      <c r="AL88" s="343"/>
      <c r="AM88" s="343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</row>
    <row r="89" spans="1:59" x14ac:dyDescent="0.2">
      <c r="A89" s="209"/>
      <c r="B89" s="205"/>
      <c r="C89" s="205"/>
      <c r="D89" s="205"/>
      <c r="E89" s="205"/>
      <c r="F89" s="205"/>
      <c r="G89" s="211"/>
      <c r="H89" s="211"/>
      <c r="I89" s="211"/>
      <c r="J89" s="211"/>
      <c r="K89" s="211"/>
      <c r="L89" s="205"/>
      <c r="M89" s="205"/>
      <c r="N89" s="205"/>
      <c r="O89" s="205"/>
      <c r="P89" s="205"/>
      <c r="Q89" s="218"/>
      <c r="R89" s="218"/>
      <c r="S89" s="218"/>
      <c r="T89" s="218"/>
      <c r="U89" s="218"/>
      <c r="V89" s="218"/>
      <c r="W89" s="218"/>
      <c r="X89" s="218"/>
      <c r="Y89" s="218"/>
      <c r="Z89" s="218"/>
      <c r="AA89" s="218"/>
      <c r="AB89" s="218"/>
      <c r="AC89" s="218"/>
      <c r="AD89" s="218"/>
      <c r="AE89" s="218"/>
      <c r="AF89" s="218"/>
      <c r="AG89" s="218"/>
      <c r="AH89" s="218"/>
      <c r="AI89" s="218"/>
      <c r="AJ89" s="218"/>
      <c r="AK89" s="343"/>
      <c r="AL89" s="343"/>
      <c r="AM89" s="343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</row>
    <row r="90" spans="1:59" x14ac:dyDescent="0.2">
      <c r="A90" s="209"/>
      <c r="B90" s="205"/>
      <c r="C90" s="205"/>
      <c r="D90" s="205"/>
      <c r="E90" s="205"/>
      <c r="F90" s="205"/>
      <c r="G90" s="211"/>
      <c r="H90" s="211"/>
      <c r="I90" s="211"/>
      <c r="J90" s="211"/>
      <c r="K90" s="211"/>
      <c r="L90" s="205"/>
      <c r="M90" s="205"/>
      <c r="N90" s="205"/>
      <c r="O90" s="205"/>
      <c r="P90" s="205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18"/>
      <c r="AE90" s="218"/>
      <c r="AF90" s="218"/>
      <c r="AG90" s="218"/>
      <c r="AH90" s="218"/>
      <c r="AI90" s="218"/>
      <c r="AJ90" s="218"/>
      <c r="AK90" s="343"/>
      <c r="AL90" s="343"/>
      <c r="AM90" s="343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</row>
    <row r="91" spans="1:59" x14ac:dyDescent="0.2">
      <c r="A91" s="209"/>
      <c r="B91" s="205"/>
      <c r="C91" s="205"/>
      <c r="D91" s="205"/>
      <c r="E91" s="205"/>
      <c r="F91" s="205"/>
      <c r="G91" s="211"/>
      <c r="H91" s="211"/>
      <c r="I91" s="211"/>
      <c r="J91" s="211"/>
      <c r="K91" s="211"/>
      <c r="L91" s="205"/>
      <c r="M91" s="205"/>
      <c r="N91" s="205"/>
      <c r="O91" s="205"/>
      <c r="P91" s="205"/>
      <c r="Q91" s="218"/>
      <c r="R91" s="218"/>
      <c r="S91" s="218"/>
      <c r="T91" s="218"/>
      <c r="U91" s="218"/>
      <c r="V91" s="218"/>
      <c r="W91" s="218"/>
      <c r="X91" s="218"/>
      <c r="Y91" s="218"/>
      <c r="Z91" s="218"/>
      <c r="AA91" s="218"/>
      <c r="AB91" s="218"/>
      <c r="AC91" s="218"/>
      <c r="AD91" s="218"/>
      <c r="AE91" s="218"/>
      <c r="AF91" s="218"/>
      <c r="AG91" s="218"/>
      <c r="AH91" s="218"/>
      <c r="AI91" s="218"/>
      <c r="AJ91" s="218"/>
      <c r="AK91" s="343"/>
      <c r="AL91" s="343"/>
      <c r="AM91" s="343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</row>
    <row r="92" spans="1:59" x14ac:dyDescent="0.2">
      <c r="A92" s="209"/>
      <c r="B92" s="205"/>
      <c r="C92" s="205"/>
      <c r="D92" s="205"/>
      <c r="E92" s="205"/>
      <c r="F92" s="205"/>
      <c r="G92" s="211"/>
      <c r="H92" s="211"/>
      <c r="I92" s="211"/>
      <c r="J92" s="211"/>
      <c r="K92" s="211"/>
      <c r="L92" s="205"/>
      <c r="M92" s="205"/>
      <c r="N92" s="205"/>
      <c r="O92" s="205"/>
      <c r="P92" s="205"/>
      <c r="Q92" s="218"/>
      <c r="R92" s="218"/>
      <c r="S92" s="218"/>
      <c r="T92" s="218"/>
      <c r="U92" s="218"/>
      <c r="V92" s="218"/>
      <c r="W92" s="218"/>
      <c r="X92" s="218"/>
      <c r="Y92" s="218"/>
      <c r="Z92" s="218"/>
      <c r="AA92" s="218"/>
      <c r="AB92" s="218"/>
      <c r="AC92" s="218"/>
      <c r="AD92" s="218"/>
      <c r="AE92" s="218"/>
      <c r="AF92" s="218"/>
      <c r="AG92" s="218"/>
      <c r="AH92" s="218"/>
      <c r="AI92" s="218"/>
      <c r="AJ92" s="218"/>
      <c r="AK92" s="343"/>
      <c r="AL92" s="343"/>
      <c r="AM92" s="343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</row>
    <row r="93" spans="1:59" x14ac:dyDescent="0.2">
      <c r="A93" s="209"/>
      <c r="B93" s="205"/>
      <c r="C93" s="205"/>
      <c r="D93" s="205"/>
      <c r="E93" s="205"/>
      <c r="F93" s="205"/>
      <c r="G93" s="211"/>
      <c r="H93" s="211"/>
      <c r="I93" s="211"/>
      <c r="J93" s="211"/>
      <c r="K93" s="211"/>
      <c r="L93" s="205"/>
      <c r="M93" s="205"/>
      <c r="N93" s="205"/>
      <c r="O93" s="205"/>
      <c r="P93" s="205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8"/>
      <c r="AB93" s="218"/>
      <c r="AC93" s="218"/>
      <c r="AD93" s="218"/>
      <c r="AE93" s="218"/>
      <c r="AF93" s="218"/>
      <c r="AG93" s="218"/>
      <c r="AH93" s="218"/>
      <c r="AI93" s="218"/>
      <c r="AJ93" s="218"/>
      <c r="AK93" s="343"/>
      <c r="AL93" s="343"/>
      <c r="AM93" s="343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</row>
    <row r="94" spans="1:59" x14ac:dyDescent="0.2">
      <c r="A94" s="209"/>
      <c r="B94" s="205"/>
      <c r="C94" s="205"/>
      <c r="D94" s="205"/>
      <c r="E94" s="205"/>
      <c r="F94" s="205"/>
      <c r="G94" s="211"/>
      <c r="H94" s="211"/>
      <c r="I94" s="211"/>
      <c r="J94" s="211"/>
      <c r="K94" s="211"/>
      <c r="L94" s="205"/>
      <c r="M94" s="205"/>
      <c r="N94" s="205"/>
      <c r="O94" s="205"/>
      <c r="P94" s="205"/>
      <c r="Q94" s="218"/>
      <c r="R94" s="218"/>
      <c r="S94" s="218"/>
      <c r="T94" s="218"/>
      <c r="U94" s="218"/>
      <c r="V94" s="218"/>
      <c r="W94" s="218"/>
      <c r="X94" s="218"/>
      <c r="Y94" s="218"/>
      <c r="Z94" s="218"/>
      <c r="AA94" s="218"/>
      <c r="AB94" s="218"/>
      <c r="AC94" s="218"/>
      <c r="AD94" s="218"/>
      <c r="AE94" s="218"/>
      <c r="AF94" s="218"/>
      <c r="AG94" s="218"/>
      <c r="AH94" s="218"/>
      <c r="AI94" s="218"/>
      <c r="AJ94" s="218"/>
      <c r="AK94" s="343"/>
      <c r="AL94" s="343"/>
      <c r="AM94" s="343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</row>
    <row r="95" spans="1:59" x14ac:dyDescent="0.2">
      <c r="A95" s="209"/>
      <c r="B95" s="205"/>
      <c r="C95" s="205"/>
      <c r="D95" s="205"/>
      <c r="E95" s="205"/>
      <c r="F95" s="205"/>
      <c r="G95" s="211"/>
      <c r="H95" s="211"/>
      <c r="I95" s="211"/>
      <c r="J95" s="211"/>
      <c r="K95" s="211"/>
      <c r="L95" s="205"/>
      <c r="M95" s="205"/>
      <c r="N95" s="205"/>
      <c r="O95" s="205"/>
      <c r="P95" s="205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8"/>
      <c r="AH95" s="218"/>
      <c r="AI95" s="218"/>
      <c r="AJ95" s="218"/>
      <c r="AK95" s="343"/>
      <c r="AL95" s="343"/>
      <c r="AM95" s="343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</row>
    <row r="96" spans="1:59" x14ac:dyDescent="0.2">
      <c r="A96" s="209"/>
      <c r="B96" s="205"/>
      <c r="C96" s="205"/>
      <c r="D96" s="205"/>
      <c r="E96" s="205"/>
      <c r="F96" s="205"/>
      <c r="G96" s="211"/>
      <c r="H96" s="211"/>
      <c r="I96" s="211"/>
      <c r="J96" s="211"/>
      <c r="K96" s="211"/>
      <c r="L96" s="205"/>
      <c r="M96" s="205"/>
      <c r="N96" s="205"/>
      <c r="O96" s="205"/>
      <c r="P96" s="205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343"/>
      <c r="AL96" s="343"/>
      <c r="AM96" s="343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</row>
    <row r="97" spans="1:59" x14ac:dyDescent="0.2">
      <c r="A97" s="209"/>
      <c r="B97" s="205"/>
      <c r="C97" s="205"/>
      <c r="D97" s="205"/>
      <c r="E97" s="205"/>
      <c r="F97" s="205"/>
      <c r="G97" s="211"/>
      <c r="H97" s="211"/>
      <c r="I97" s="211"/>
      <c r="J97" s="211"/>
      <c r="K97" s="211"/>
      <c r="L97" s="205"/>
      <c r="M97" s="205"/>
      <c r="N97" s="205"/>
      <c r="O97" s="205"/>
      <c r="P97" s="205"/>
      <c r="Q97" s="218"/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  <c r="AE97" s="218"/>
      <c r="AF97" s="218"/>
      <c r="AG97" s="218"/>
      <c r="AH97" s="218"/>
      <c r="AI97" s="218"/>
      <c r="AJ97" s="218"/>
      <c r="AK97" s="343"/>
      <c r="AL97" s="343"/>
      <c r="AM97" s="343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</row>
    <row r="98" spans="1:59" x14ac:dyDescent="0.2">
      <c r="A98" s="209"/>
      <c r="B98" s="205"/>
      <c r="C98" s="205"/>
      <c r="D98" s="205"/>
      <c r="E98" s="205"/>
      <c r="F98" s="205"/>
      <c r="G98" s="211"/>
      <c r="H98" s="211"/>
      <c r="I98" s="211"/>
      <c r="J98" s="211"/>
      <c r="K98" s="211"/>
      <c r="L98" s="205"/>
      <c r="M98" s="205"/>
      <c r="N98" s="205"/>
      <c r="O98" s="205"/>
      <c r="P98" s="205"/>
      <c r="Q98" s="218"/>
      <c r="R98" s="218"/>
      <c r="S98" s="218"/>
      <c r="T98" s="218"/>
      <c r="U98" s="218"/>
      <c r="V98" s="218"/>
      <c r="W98" s="218"/>
      <c r="X98" s="218"/>
      <c r="Y98" s="218"/>
      <c r="Z98" s="218"/>
      <c r="AA98" s="218"/>
      <c r="AB98" s="218"/>
      <c r="AC98" s="218"/>
      <c r="AD98" s="218"/>
      <c r="AE98" s="218"/>
      <c r="AF98" s="218"/>
      <c r="AG98" s="218"/>
      <c r="AH98" s="218"/>
      <c r="AI98" s="218"/>
      <c r="AJ98" s="218"/>
      <c r="AK98" s="343"/>
      <c r="AL98" s="343"/>
      <c r="AM98" s="343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</row>
    <row r="99" spans="1:59" x14ac:dyDescent="0.2">
      <c r="A99" s="209"/>
      <c r="B99" s="205"/>
      <c r="C99" s="205"/>
      <c r="D99" s="205"/>
      <c r="E99" s="205"/>
      <c r="F99" s="205"/>
      <c r="G99" s="211"/>
      <c r="H99" s="211"/>
      <c r="I99" s="211"/>
      <c r="J99" s="211"/>
      <c r="K99" s="211"/>
      <c r="L99" s="205"/>
      <c r="M99" s="205"/>
      <c r="N99" s="205"/>
      <c r="O99" s="205"/>
      <c r="P99" s="205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343"/>
      <c r="AL99" s="343"/>
      <c r="AM99" s="343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</row>
    <row r="100" spans="1:59" x14ac:dyDescent="0.2">
      <c r="A100" s="209"/>
      <c r="B100" s="205"/>
      <c r="C100" s="205"/>
      <c r="D100" s="205"/>
      <c r="E100" s="205"/>
      <c r="F100" s="205"/>
      <c r="G100" s="211"/>
      <c r="H100" s="211"/>
      <c r="I100" s="211"/>
      <c r="J100" s="211"/>
      <c r="K100" s="211"/>
      <c r="L100" s="205"/>
      <c r="M100" s="205"/>
      <c r="N100" s="205"/>
      <c r="O100" s="205"/>
      <c r="P100" s="205"/>
      <c r="Q100" s="218"/>
      <c r="R100" s="218"/>
      <c r="S100" s="218"/>
      <c r="T100" s="218"/>
      <c r="U100" s="218"/>
      <c r="V100" s="218"/>
      <c r="W100" s="218"/>
      <c r="X100" s="218"/>
      <c r="Y100" s="218"/>
      <c r="Z100" s="218"/>
      <c r="AA100" s="218"/>
      <c r="AB100" s="218"/>
      <c r="AC100" s="218"/>
      <c r="AD100" s="218"/>
      <c r="AE100" s="218"/>
      <c r="AF100" s="218"/>
      <c r="AG100" s="218"/>
      <c r="AH100" s="218"/>
      <c r="AI100" s="218"/>
      <c r="AJ100" s="218"/>
      <c r="AK100" s="343"/>
      <c r="AL100" s="343"/>
      <c r="AM100" s="343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</row>
    <row r="101" spans="1:59" x14ac:dyDescent="0.2">
      <c r="A101" s="209"/>
      <c r="B101" s="205"/>
      <c r="C101" s="205"/>
      <c r="D101" s="205"/>
      <c r="E101" s="205"/>
      <c r="F101" s="205"/>
      <c r="G101" s="211"/>
      <c r="H101" s="211"/>
      <c r="I101" s="211"/>
      <c r="J101" s="211"/>
      <c r="K101" s="211"/>
      <c r="L101" s="205"/>
      <c r="M101" s="205"/>
      <c r="N101" s="205"/>
      <c r="O101" s="205"/>
      <c r="P101" s="205"/>
      <c r="Q101" s="218"/>
      <c r="R101" s="218"/>
      <c r="S101" s="218"/>
      <c r="T101" s="218"/>
      <c r="U101" s="218"/>
      <c r="V101" s="218"/>
      <c r="W101" s="218"/>
      <c r="X101" s="218"/>
      <c r="Y101" s="218"/>
      <c r="Z101" s="218"/>
      <c r="AA101" s="218"/>
      <c r="AB101" s="218"/>
      <c r="AC101" s="218"/>
      <c r="AD101" s="218"/>
      <c r="AE101" s="218"/>
      <c r="AF101" s="218"/>
      <c r="AG101" s="218"/>
      <c r="AH101" s="218"/>
      <c r="AI101" s="218"/>
      <c r="AJ101" s="218"/>
      <c r="AK101" s="343"/>
      <c r="AL101" s="343"/>
      <c r="AM101" s="343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</row>
    <row r="102" spans="1:59" x14ac:dyDescent="0.2">
      <c r="A102" s="209"/>
      <c r="B102" s="205"/>
      <c r="C102" s="205"/>
      <c r="D102" s="205"/>
      <c r="E102" s="205"/>
      <c r="F102" s="205"/>
      <c r="G102" s="211"/>
      <c r="H102" s="211"/>
      <c r="I102" s="211"/>
      <c r="J102" s="211"/>
      <c r="K102" s="211"/>
      <c r="L102" s="205"/>
      <c r="M102" s="205"/>
      <c r="N102" s="205"/>
      <c r="O102" s="205"/>
      <c r="P102" s="205"/>
      <c r="Q102" s="218"/>
      <c r="R102" s="218"/>
      <c r="S102" s="218"/>
      <c r="T102" s="218"/>
      <c r="U102" s="218"/>
      <c r="V102" s="218"/>
      <c r="W102" s="218"/>
      <c r="X102" s="218"/>
      <c r="Y102" s="218"/>
      <c r="Z102" s="218"/>
      <c r="AA102" s="218"/>
      <c r="AB102" s="218"/>
      <c r="AC102" s="218"/>
      <c r="AD102" s="218"/>
      <c r="AE102" s="218"/>
      <c r="AF102" s="218"/>
      <c r="AG102" s="218"/>
      <c r="AH102" s="218"/>
      <c r="AI102" s="218"/>
      <c r="AJ102" s="218"/>
      <c r="AK102" s="343"/>
      <c r="AL102" s="343"/>
      <c r="AM102" s="343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</row>
    <row r="103" spans="1:59" x14ac:dyDescent="0.2">
      <c r="A103" s="209"/>
      <c r="B103" s="205"/>
      <c r="C103" s="205"/>
      <c r="D103" s="205"/>
      <c r="E103" s="205"/>
      <c r="F103" s="205"/>
      <c r="G103" s="211"/>
      <c r="H103" s="211"/>
      <c r="I103" s="211"/>
      <c r="J103" s="211"/>
      <c r="K103" s="211"/>
      <c r="L103" s="205"/>
      <c r="M103" s="205"/>
      <c r="N103" s="205"/>
      <c r="O103" s="205"/>
      <c r="P103" s="205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343"/>
      <c r="AL103" s="343"/>
      <c r="AM103" s="343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</row>
    <row r="104" spans="1:59" x14ac:dyDescent="0.2">
      <c r="A104" s="209"/>
      <c r="B104" s="205"/>
      <c r="C104" s="205"/>
      <c r="D104" s="205"/>
      <c r="E104" s="205"/>
      <c r="F104" s="205"/>
      <c r="G104" s="211"/>
      <c r="H104" s="211"/>
      <c r="I104" s="211"/>
      <c r="J104" s="211"/>
      <c r="K104" s="211"/>
      <c r="L104" s="205"/>
      <c r="M104" s="205"/>
      <c r="N104" s="205"/>
      <c r="O104" s="205"/>
      <c r="P104" s="205"/>
      <c r="Q104" s="218"/>
      <c r="R104" s="218"/>
      <c r="S104" s="218"/>
      <c r="T104" s="218"/>
      <c r="U104" s="218"/>
      <c r="V104" s="218"/>
      <c r="W104" s="218"/>
      <c r="X104" s="218"/>
      <c r="Y104" s="218"/>
      <c r="Z104" s="218"/>
      <c r="AA104" s="218"/>
      <c r="AB104" s="218"/>
      <c r="AC104" s="218"/>
      <c r="AD104" s="218"/>
      <c r="AE104" s="218"/>
      <c r="AF104" s="218"/>
      <c r="AG104" s="218"/>
      <c r="AH104" s="218"/>
      <c r="AI104" s="218"/>
      <c r="AJ104" s="218"/>
      <c r="AK104" s="343"/>
      <c r="AL104" s="343"/>
      <c r="AM104" s="343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</row>
    <row r="105" spans="1:59" x14ac:dyDescent="0.2">
      <c r="A105" s="209"/>
      <c r="B105" s="205"/>
      <c r="C105" s="205"/>
      <c r="D105" s="205"/>
      <c r="E105" s="205"/>
      <c r="F105" s="205"/>
      <c r="G105" s="211"/>
      <c r="H105" s="211"/>
      <c r="I105" s="211"/>
      <c r="J105" s="211"/>
      <c r="K105" s="211"/>
      <c r="L105" s="205"/>
      <c r="M105" s="205"/>
      <c r="N105" s="205"/>
      <c r="O105" s="205"/>
      <c r="P105" s="205"/>
      <c r="Q105" s="218"/>
      <c r="R105" s="218"/>
      <c r="S105" s="218"/>
      <c r="T105" s="218"/>
      <c r="U105" s="218"/>
      <c r="V105" s="218"/>
      <c r="W105" s="218"/>
      <c r="X105" s="218"/>
      <c r="Y105" s="218"/>
      <c r="Z105" s="218"/>
      <c r="AA105" s="218"/>
      <c r="AB105" s="218"/>
      <c r="AC105" s="218"/>
      <c r="AD105" s="218"/>
      <c r="AE105" s="218"/>
      <c r="AF105" s="218"/>
      <c r="AG105" s="218"/>
      <c r="AH105" s="218"/>
      <c r="AI105" s="218"/>
      <c r="AJ105" s="218"/>
      <c r="AK105" s="343"/>
      <c r="AL105" s="343"/>
      <c r="AM105" s="343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</row>
    <row r="106" spans="1:59" x14ac:dyDescent="0.2">
      <c r="A106" s="209"/>
      <c r="B106" s="205"/>
      <c r="C106" s="205"/>
      <c r="D106" s="205"/>
      <c r="E106" s="205"/>
      <c r="F106" s="205"/>
      <c r="G106" s="211"/>
      <c r="H106" s="211"/>
      <c r="I106" s="211"/>
      <c r="J106" s="211"/>
      <c r="K106" s="211"/>
      <c r="L106" s="205"/>
      <c r="M106" s="205"/>
      <c r="N106" s="205"/>
      <c r="O106" s="205"/>
      <c r="P106" s="205"/>
      <c r="Q106" s="218"/>
      <c r="R106" s="218"/>
      <c r="S106" s="218"/>
      <c r="T106" s="218"/>
      <c r="U106" s="218"/>
      <c r="V106" s="218"/>
      <c r="W106" s="218"/>
      <c r="X106" s="218"/>
      <c r="Y106" s="218"/>
      <c r="Z106" s="218"/>
      <c r="AA106" s="218"/>
      <c r="AB106" s="218"/>
      <c r="AC106" s="218"/>
      <c r="AD106" s="218"/>
      <c r="AE106" s="218"/>
      <c r="AF106" s="218"/>
      <c r="AG106" s="218"/>
      <c r="AH106" s="218"/>
      <c r="AI106" s="218"/>
      <c r="AJ106" s="218"/>
      <c r="AK106" s="343"/>
      <c r="AL106" s="343"/>
      <c r="AM106" s="343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</row>
    <row r="107" spans="1:59" x14ac:dyDescent="0.2">
      <c r="A107" s="209"/>
      <c r="B107" s="205"/>
      <c r="C107" s="205"/>
      <c r="D107" s="205"/>
      <c r="E107" s="205"/>
      <c r="F107" s="205"/>
      <c r="G107" s="211"/>
      <c r="H107" s="211"/>
      <c r="I107" s="211"/>
      <c r="J107" s="211"/>
      <c r="K107" s="211"/>
      <c r="L107" s="205"/>
      <c r="M107" s="205"/>
      <c r="N107" s="205"/>
      <c r="O107" s="205"/>
      <c r="P107" s="205"/>
      <c r="Q107" s="218"/>
      <c r="R107" s="218"/>
      <c r="S107" s="218"/>
      <c r="T107" s="218"/>
      <c r="U107" s="218"/>
      <c r="V107" s="218"/>
      <c r="W107" s="218"/>
      <c r="X107" s="218"/>
      <c r="Y107" s="218"/>
      <c r="Z107" s="218"/>
      <c r="AA107" s="218"/>
      <c r="AB107" s="218"/>
      <c r="AC107" s="218"/>
      <c r="AD107" s="218"/>
      <c r="AE107" s="218"/>
      <c r="AF107" s="218"/>
      <c r="AG107" s="218"/>
      <c r="AH107" s="218"/>
      <c r="AI107" s="218"/>
      <c r="AJ107" s="218"/>
      <c r="AK107" s="343"/>
      <c r="AL107" s="343"/>
      <c r="AM107" s="343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</row>
    <row r="108" spans="1:59" x14ac:dyDescent="0.2">
      <c r="A108" s="209"/>
      <c r="B108" s="205"/>
      <c r="C108" s="205"/>
      <c r="D108" s="205"/>
      <c r="E108" s="205"/>
      <c r="F108" s="205"/>
      <c r="G108" s="211"/>
      <c r="H108" s="211"/>
      <c r="I108" s="211"/>
      <c r="J108" s="211"/>
      <c r="K108" s="211"/>
      <c r="L108" s="205"/>
      <c r="M108" s="205"/>
      <c r="N108" s="205"/>
      <c r="O108" s="205"/>
      <c r="P108" s="205"/>
      <c r="Q108" s="218"/>
      <c r="R108" s="218"/>
      <c r="S108" s="218"/>
      <c r="T108" s="218"/>
      <c r="U108" s="218"/>
      <c r="V108" s="218"/>
      <c r="W108" s="218"/>
      <c r="X108" s="218"/>
      <c r="Y108" s="218"/>
      <c r="Z108" s="218"/>
      <c r="AA108" s="218"/>
      <c r="AB108" s="218"/>
      <c r="AC108" s="218"/>
      <c r="AD108" s="218"/>
      <c r="AE108" s="218"/>
      <c r="AF108" s="218"/>
      <c r="AG108" s="218"/>
      <c r="AH108" s="218"/>
      <c r="AI108" s="218"/>
      <c r="AJ108" s="218"/>
      <c r="AK108" s="343"/>
      <c r="AL108" s="343"/>
      <c r="AM108" s="343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</row>
    <row r="109" spans="1:59" x14ac:dyDescent="0.2">
      <c r="A109" s="209"/>
      <c r="B109" s="205"/>
      <c r="C109" s="205"/>
      <c r="D109" s="205"/>
      <c r="E109" s="205"/>
      <c r="F109" s="205"/>
      <c r="G109" s="211"/>
      <c r="H109" s="211"/>
      <c r="I109" s="211"/>
      <c r="J109" s="211"/>
      <c r="K109" s="211"/>
      <c r="L109" s="205"/>
      <c r="M109" s="205"/>
      <c r="N109" s="205"/>
      <c r="O109" s="205"/>
      <c r="P109" s="205"/>
      <c r="Q109" s="218"/>
      <c r="R109" s="218"/>
      <c r="S109" s="218"/>
      <c r="T109" s="218"/>
      <c r="U109" s="218"/>
      <c r="V109" s="218"/>
      <c r="W109" s="218"/>
      <c r="X109" s="218"/>
      <c r="Y109" s="218"/>
      <c r="Z109" s="218"/>
      <c r="AA109" s="218"/>
      <c r="AB109" s="218"/>
      <c r="AC109" s="218"/>
      <c r="AD109" s="218"/>
      <c r="AE109" s="218"/>
      <c r="AF109" s="218"/>
      <c r="AG109" s="218"/>
      <c r="AH109" s="218"/>
      <c r="AI109" s="218"/>
      <c r="AJ109" s="218"/>
      <c r="AK109" s="343"/>
      <c r="AL109" s="343"/>
      <c r="AM109" s="343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</row>
    <row r="110" spans="1:59" x14ac:dyDescent="0.2">
      <c r="A110" s="209"/>
      <c r="B110" s="205"/>
      <c r="C110" s="205"/>
      <c r="D110" s="205"/>
      <c r="E110" s="205"/>
      <c r="F110" s="205"/>
      <c r="G110" s="211"/>
      <c r="H110" s="211"/>
      <c r="I110" s="211"/>
      <c r="J110" s="211"/>
      <c r="K110" s="211"/>
      <c r="L110" s="205"/>
      <c r="M110" s="205"/>
      <c r="N110" s="205"/>
      <c r="O110" s="205"/>
      <c r="P110" s="205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343"/>
      <c r="AL110" s="343"/>
      <c r="AM110" s="343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</row>
    <row r="111" spans="1:59" x14ac:dyDescent="0.2">
      <c r="A111" s="209"/>
      <c r="B111" s="205"/>
      <c r="C111" s="205"/>
      <c r="D111" s="205"/>
      <c r="E111" s="205"/>
      <c r="F111" s="205"/>
      <c r="G111" s="211"/>
      <c r="H111" s="211"/>
      <c r="I111" s="211"/>
      <c r="J111" s="211"/>
      <c r="K111" s="211"/>
      <c r="L111" s="205"/>
      <c r="M111" s="205"/>
      <c r="N111" s="205"/>
      <c r="O111" s="205"/>
      <c r="P111" s="205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343"/>
      <c r="AL111" s="343"/>
      <c r="AM111" s="343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</row>
    <row r="112" spans="1:59" x14ac:dyDescent="0.2">
      <c r="A112" s="209"/>
      <c r="B112" s="205"/>
      <c r="C112" s="205"/>
      <c r="D112" s="205"/>
      <c r="E112" s="205"/>
      <c r="F112" s="205"/>
      <c r="G112" s="211"/>
      <c r="H112" s="211"/>
      <c r="I112" s="211"/>
      <c r="J112" s="211"/>
      <c r="K112" s="211"/>
      <c r="L112" s="205"/>
      <c r="M112" s="205"/>
      <c r="N112" s="205"/>
      <c r="O112" s="205"/>
      <c r="P112" s="205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343"/>
      <c r="AL112" s="343"/>
      <c r="AM112" s="343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</row>
    <row r="113" spans="1:59" x14ac:dyDescent="0.2">
      <c r="A113" s="209"/>
      <c r="B113" s="205"/>
      <c r="C113" s="205"/>
      <c r="D113" s="205"/>
      <c r="E113" s="205"/>
      <c r="F113" s="205"/>
      <c r="G113" s="211"/>
      <c r="H113" s="211"/>
      <c r="I113" s="211"/>
      <c r="J113" s="211"/>
      <c r="K113" s="211"/>
      <c r="L113" s="205"/>
      <c r="M113" s="205"/>
      <c r="N113" s="205"/>
      <c r="O113" s="205"/>
      <c r="P113" s="205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343"/>
      <c r="AL113" s="343"/>
      <c r="AM113" s="343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</row>
    <row r="114" spans="1:59" x14ac:dyDescent="0.2">
      <c r="A114" s="209"/>
      <c r="B114" s="205"/>
      <c r="C114" s="205"/>
      <c r="D114" s="205"/>
      <c r="E114" s="205"/>
      <c r="F114" s="205"/>
      <c r="G114" s="211"/>
      <c r="H114" s="211"/>
      <c r="I114" s="211"/>
      <c r="J114" s="211"/>
      <c r="K114" s="211"/>
      <c r="L114" s="205"/>
      <c r="M114" s="205"/>
      <c r="N114" s="205"/>
      <c r="O114" s="205"/>
      <c r="P114" s="205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343"/>
      <c r="AL114" s="343"/>
      <c r="AM114" s="343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</row>
    <row r="115" spans="1:59" x14ac:dyDescent="0.2">
      <c r="A115" s="209"/>
      <c r="B115" s="205"/>
      <c r="C115" s="205"/>
      <c r="D115" s="205"/>
      <c r="E115" s="205"/>
      <c r="F115" s="205"/>
      <c r="G115" s="211"/>
      <c r="H115" s="211"/>
      <c r="I115" s="211"/>
      <c r="J115" s="211"/>
      <c r="K115" s="211"/>
      <c r="L115" s="205"/>
      <c r="M115" s="205"/>
      <c r="N115" s="205"/>
      <c r="O115" s="205"/>
      <c r="P115" s="205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343"/>
      <c r="AL115" s="343"/>
      <c r="AM115" s="343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</row>
    <row r="116" spans="1:59" x14ac:dyDescent="0.2">
      <c r="A116" s="209"/>
      <c r="B116" s="205"/>
      <c r="C116" s="205"/>
      <c r="D116" s="205"/>
      <c r="E116" s="205"/>
      <c r="F116" s="205"/>
      <c r="G116" s="211"/>
      <c r="H116" s="211"/>
      <c r="I116" s="211"/>
      <c r="J116" s="211"/>
      <c r="K116" s="211"/>
      <c r="L116" s="205"/>
      <c r="M116" s="205"/>
      <c r="N116" s="205"/>
      <c r="O116" s="205"/>
      <c r="P116" s="205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343"/>
      <c r="AL116" s="343"/>
      <c r="AM116" s="343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</row>
    <row r="117" spans="1:59" x14ac:dyDescent="0.2">
      <c r="A117" s="209"/>
      <c r="B117" s="205"/>
      <c r="C117" s="205"/>
      <c r="D117" s="205"/>
      <c r="E117" s="205"/>
      <c r="F117" s="205"/>
      <c r="G117" s="211"/>
      <c r="H117" s="211"/>
      <c r="I117" s="211"/>
      <c r="J117" s="211"/>
      <c r="K117" s="211"/>
      <c r="L117" s="205"/>
      <c r="M117" s="205"/>
      <c r="N117" s="205"/>
      <c r="O117" s="205"/>
      <c r="P117" s="205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343"/>
      <c r="AL117" s="343"/>
      <c r="AM117" s="343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</row>
    <row r="118" spans="1:59" x14ac:dyDescent="0.2">
      <c r="A118" s="209"/>
      <c r="B118" s="205"/>
      <c r="C118" s="205"/>
      <c r="D118" s="205"/>
      <c r="E118" s="205"/>
      <c r="F118" s="205"/>
      <c r="G118" s="211"/>
      <c r="H118" s="211"/>
      <c r="I118" s="211"/>
      <c r="J118" s="211"/>
      <c r="K118" s="211"/>
      <c r="L118" s="205"/>
      <c r="M118" s="205"/>
      <c r="N118" s="205"/>
      <c r="O118" s="205"/>
      <c r="P118" s="205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343"/>
      <c r="AL118" s="343"/>
      <c r="AM118" s="343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</row>
    <row r="119" spans="1:59" x14ac:dyDescent="0.2">
      <c r="A119" s="209"/>
      <c r="B119" s="205"/>
      <c r="C119" s="205"/>
      <c r="D119" s="205"/>
      <c r="E119" s="205"/>
      <c r="F119" s="205"/>
      <c r="G119" s="211"/>
      <c r="H119" s="211"/>
      <c r="I119" s="211"/>
      <c r="J119" s="211"/>
      <c r="K119" s="211"/>
      <c r="L119" s="205"/>
      <c r="M119" s="205"/>
      <c r="N119" s="205"/>
      <c r="O119" s="205"/>
      <c r="P119" s="205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343"/>
      <c r="AL119" s="343"/>
      <c r="AM119" s="343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</row>
    <row r="120" spans="1:59" x14ac:dyDescent="0.2">
      <c r="A120" s="209"/>
      <c r="B120" s="205"/>
      <c r="C120" s="205"/>
      <c r="D120" s="205"/>
      <c r="E120" s="205"/>
      <c r="F120" s="205"/>
      <c r="G120" s="211"/>
      <c r="H120" s="211"/>
      <c r="I120" s="211"/>
      <c r="J120" s="211"/>
      <c r="K120" s="211"/>
      <c r="L120" s="205"/>
      <c r="M120" s="205"/>
      <c r="N120" s="205"/>
      <c r="O120" s="205"/>
      <c r="P120" s="205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343"/>
      <c r="AL120" s="343"/>
      <c r="AM120" s="343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</row>
    <row r="121" spans="1:59" x14ac:dyDescent="0.2">
      <c r="A121" s="209"/>
      <c r="B121" s="205"/>
      <c r="C121" s="205"/>
      <c r="D121" s="205"/>
      <c r="E121" s="205"/>
      <c r="F121" s="205"/>
      <c r="G121" s="211"/>
      <c r="H121" s="211"/>
      <c r="I121" s="211"/>
      <c r="J121" s="211"/>
      <c r="K121" s="211"/>
      <c r="L121" s="205"/>
      <c r="M121" s="205"/>
      <c r="N121" s="205"/>
      <c r="O121" s="205"/>
      <c r="P121" s="205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343"/>
      <c r="AL121" s="343"/>
      <c r="AM121" s="343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</row>
    <row r="122" spans="1:59" x14ac:dyDescent="0.2">
      <c r="A122" s="209"/>
      <c r="B122" s="205"/>
      <c r="C122" s="205"/>
      <c r="D122" s="205"/>
      <c r="E122" s="205"/>
      <c r="F122" s="205"/>
      <c r="G122" s="211"/>
      <c r="H122" s="211"/>
      <c r="I122" s="211"/>
      <c r="J122" s="211"/>
      <c r="K122" s="211"/>
      <c r="L122" s="205"/>
      <c r="M122" s="205"/>
      <c r="N122" s="205"/>
      <c r="O122" s="205"/>
      <c r="P122" s="205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343"/>
      <c r="AL122" s="343"/>
      <c r="AM122" s="343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</row>
    <row r="123" spans="1:59" x14ac:dyDescent="0.2">
      <c r="A123" s="209"/>
      <c r="B123" s="205"/>
      <c r="C123" s="205"/>
      <c r="D123" s="205"/>
      <c r="E123" s="205"/>
      <c r="F123" s="205"/>
      <c r="G123" s="211"/>
      <c r="H123" s="211"/>
      <c r="I123" s="211"/>
      <c r="J123" s="211"/>
      <c r="K123" s="211"/>
      <c r="L123" s="205"/>
      <c r="M123" s="205"/>
      <c r="N123" s="205"/>
      <c r="O123" s="205"/>
      <c r="P123" s="205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343"/>
      <c r="AL123" s="343"/>
      <c r="AM123" s="343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</row>
    <row r="124" spans="1:59" x14ac:dyDescent="0.2">
      <c r="A124" s="209"/>
      <c r="B124" s="205"/>
      <c r="C124" s="205"/>
      <c r="D124" s="205"/>
      <c r="E124" s="205"/>
      <c r="F124" s="205"/>
      <c r="G124" s="211"/>
      <c r="H124" s="211"/>
      <c r="I124" s="211"/>
      <c r="J124" s="211"/>
      <c r="K124" s="211"/>
      <c r="L124" s="205"/>
      <c r="M124" s="205"/>
      <c r="N124" s="205"/>
      <c r="O124" s="205"/>
      <c r="P124" s="205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343"/>
      <c r="AL124" s="343"/>
      <c r="AM124" s="343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</row>
    <row r="125" spans="1:59" x14ac:dyDescent="0.2">
      <c r="A125" s="209"/>
      <c r="B125" s="205"/>
      <c r="C125" s="205"/>
      <c r="D125" s="205"/>
      <c r="E125" s="205"/>
      <c r="F125" s="205"/>
      <c r="G125" s="211"/>
      <c r="H125" s="211"/>
      <c r="I125" s="211"/>
      <c r="J125" s="211"/>
      <c r="K125" s="211"/>
      <c r="L125" s="205"/>
      <c r="M125" s="205"/>
      <c r="N125" s="205"/>
      <c r="O125" s="205"/>
      <c r="P125" s="205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343"/>
      <c r="AL125" s="343"/>
      <c r="AM125" s="343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</row>
    <row r="126" spans="1:59" x14ac:dyDescent="0.2">
      <c r="A126" s="209"/>
      <c r="B126" s="205"/>
      <c r="C126" s="205"/>
      <c r="D126" s="205"/>
      <c r="E126" s="205"/>
      <c r="F126" s="205"/>
      <c r="G126" s="211"/>
      <c r="H126" s="211"/>
      <c r="I126" s="211"/>
      <c r="J126" s="211"/>
      <c r="K126" s="211"/>
      <c r="L126" s="205"/>
      <c r="M126" s="205"/>
      <c r="N126" s="205"/>
      <c r="O126" s="205"/>
      <c r="P126" s="205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</row>
    <row r="127" spans="1:59" x14ac:dyDescent="0.2">
      <c r="A127" s="209"/>
      <c r="B127" s="205"/>
      <c r="C127" s="205"/>
      <c r="D127" s="205"/>
      <c r="E127" s="205"/>
      <c r="F127" s="205"/>
      <c r="G127" s="211"/>
      <c r="H127" s="211"/>
      <c r="I127" s="211"/>
      <c r="J127" s="211"/>
      <c r="K127" s="211"/>
      <c r="L127" s="205"/>
      <c r="M127" s="205"/>
      <c r="N127" s="205"/>
      <c r="O127" s="205"/>
      <c r="P127" s="205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</row>
    <row r="128" spans="1:59" x14ac:dyDescent="0.2">
      <c r="A128" s="209"/>
      <c r="B128" s="205"/>
      <c r="C128" s="205"/>
      <c r="D128" s="205"/>
      <c r="E128" s="205"/>
      <c r="F128" s="205"/>
      <c r="G128" s="211"/>
      <c r="H128" s="211"/>
      <c r="I128" s="211"/>
      <c r="J128" s="211"/>
      <c r="K128" s="211"/>
      <c r="L128" s="205"/>
      <c r="M128" s="205"/>
      <c r="N128" s="205"/>
      <c r="O128" s="205"/>
      <c r="P128" s="205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</row>
    <row r="129" spans="1:59" x14ac:dyDescent="0.2">
      <c r="A129" s="209"/>
      <c r="B129" s="205"/>
      <c r="C129" s="205"/>
      <c r="D129" s="205"/>
      <c r="E129" s="205"/>
      <c r="F129" s="205"/>
      <c r="G129" s="211"/>
      <c r="H129" s="211"/>
      <c r="I129" s="211"/>
      <c r="J129" s="211"/>
      <c r="K129" s="211"/>
      <c r="L129" s="205"/>
      <c r="M129" s="205"/>
      <c r="N129" s="205"/>
      <c r="O129" s="205"/>
      <c r="P129" s="205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</row>
    <row r="130" spans="1:59" x14ac:dyDescent="0.2">
      <c r="A130" s="209"/>
      <c r="B130" s="205"/>
      <c r="C130" s="205"/>
      <c r="D130" s="205"/>
      <c r="E130" s="205"/>
      <c r="F130" s="205"/>
      <c r="G130" s="211"/>
      <c r="H130" s="211"/>
      <c r="I130" s="211"/>
      <c r="J130" s="211"/>
      <c r="K130" s="211"/>
      <c r="L130" s="205"/>
      <c r="M130" s="205"/>
      <c r="N130" s="205"/>
      <c r="O130" s="205"/>
      <c r="P130" s="205"/>
      <c r="Q130" s="343"/>
      <c r="R130" s="343"/>
      <c r="S130" s="343"/>
      <c r="T130" s="343"/>
      <c r="U130" s="343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</row>
    <row r="131" spans="1:59" x14ac:dyDescent="0.2">
      <c r="A131" s="209"/>
      <c r="B131" s="205"/>
      <c r="C131" s="205"/>
      <c r="D131" s="205"/>
      <c r="E131" s="205"/>
      <c r="F131" s="205"/>
      <c r="G131" s="211"/>
      <c r="H131" s="211"/>
      <c r="I131" s="211"/>
      <c r="J131" s="211"/>
      <c r="K131" s="211"/>
      <c r="L131" s="205"/>
      <c r="M131" s="205"/>
      <c r="N131" s="205"/>
      <c r="O131" s="205"/>
      <c r="P131" s="205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</row>
    <row r="132" spans="1:59" x14ac:dyDescent="0.2">
      <c r="A132" s="209"/>
      <c r="B132" s="205"/>
      <c r="C132" s="205"/>
      <c r="D132" s="205"/>
      <c r="E132" s="205"/>
      <c r="F132" s="205"/>
      <c r="G132" s="211"/>
      <c r="H132" s="211"/>
      <c r="I132" s="211"/>
      <c r="J132" s="211"/>
      <c r="K132" s="211"/>
      <c r="L132" s="205"/>
      <c r="M132" s="205"/>
      <c r="N132" s="205"/>
      <c r="O132" s="205"/>
      <c r="P132" s="205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</row>
    <row r="133" spans="1:59" x14ac:dyDescent="0.2">
      <c r="A133" s="209"/>
      <c r="B133" s="205"/>
      <c r="C133" s="205"/>
      <c r="D133" s="205"/>
      <c r="E133" s="205"/>
      <c r="F133" s="205"/>
      <c r="G133" s="211"/>
      <c r="H133" s="211"/>
      <c r="I133" s="211"/>
      <c r="J133" s="211"/>
      <c r="K133" s="211"/>
      <c r="L133" s="205"/>
      <c r="M133" s="205"/>
      <c r="N133" s="205"/>
      <c r="O133" s="205"/>
      <c r="P133" s="205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</row>
    <row r="134" spans="1:59" x14ac:dyDescent="0.2">
      <c r="A134" s="209"/>
      <c r="B134" s="205"/>
      <c r="C134" s="205"/>
      <c r="D134" s="205"/>
      <c r="E134" s="205"/>
      <c r="F134" s="205"/>
      <c r="G134" s="211"/>
      <c r="H134" s="211"/>
      <c r="I134" s="211"/>
      <c r="J134" s="211"/>
      <c r="K134" s="211"/>
      <c r="L134" s="205"/>
      <c r="M134" s="205"/>
      <c r="N134" s="205"/>
      <c r="O134" s="205"/>
      <c r="P134" s="205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</row>
    <row r="135" spans="1:59" x14ac:dyDescent="0.2">
      <c r="A135" s="209"/>
      <c r="B135" s="205"/>
      <c r="C135" s="205"/>
      <c r="D135" s="205"/>
      <c r="E135" s="205"/>
      <c r="F135" s="205"/>
      <c r="G135" s="211"/>
      <c r="H135" s="211"/>
      <c r="I135" s="211"/>
      <c r="J135" s="211"/>
      <c r="K135" s="211"/>
      <c r="L135" s="205"/>
      <c r="M135" s="205"/>
      <c r="N135" s="205"/>
      <c r="O135" s="205"/>
      <c r="P135" s="205"/>
      <c r="Q135" s="343"/>
      <c r="R135" s="343"/>
      <c r="S135" s="343"/>
      <c r="T135" s="343"/>
      <c r="U135" s="343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</row>
    <row r="136" spans="1:59" x14ac:dyDescent="0.2">
      <c r="A136" s="209"/>
      <c r="B136" s="205"/>
      <c r="C136" s="205"/>
      <c r="D136" s="205"/>
      <c r="E136" s="205"/>
      <c r="F136" s="205"/>
      <c r="G136" s="211"/>
      <c r="H136" s="211"/>
      <c r="I136" s="211"/>
      <c r="J136" s="211"/>
      <c r="K136" s="211"/>
      <c r="L136" s="205"/>
      <c r="M136" s="205"/>
      <c r="N136" s="205"/>
      <c r="O136" s="205"/>
      <c r="P136" s="205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</row>
    <row r="137" spans="1:59" x14ac:dyDescent="0.2">
      <c r="A137" s="209"/>
      <c r="B137" s="205"/>
      <c r="C137" s="205"/>
      <c r="D137" s="205"/>
      <c r="E137" s="205"/>
      <c r="F137" s="205"/>
      <c r="G137" s="211"/>
      <c r="H137" s="211"/>
      <c r="I137" s="211"/>
      <c r="J137" s="211"/>
      <c r="K137" s="211"/>
      <c r="L137" s="205"/>
      <c r="M137" s="205"/>
      <c r="N137" s="205"/>
      <c r="O137" s="205"/>
      <c r="P137" s="205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</row>
    <row r="138" spans="1:59" x14ac:dyDescent="0.2">
      <c r="A138" s="209"/>
      <c r="B138" s="205"/>
      <c r="C138" s="205"/>
      <c r="D138" s="205"/>
      <c r="E138" s="205"/>
      <c r="F138" s="205"/>
      <c r="G138" s="211"/>
      <c r="H138" s="211"/>
      <c r="I138" s="211"/>
      <c r="J138" s="211"/>
      <c r="K138" s="211"/>
      <c r="L138" s="205"/>
      <c r="M138" s="205"/>
      <c r="N138" s="205"/>
      <c r="O138" s="205"/>
      <c r="P138" s="205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</row>
    <row r="139" spans="1:59" x14ac:dyDescent="0.2">
      <c r="A139" s="209"/>
      <c r="B139" s="205"/>
      <c r="C139" s="205"/>
      <c r="D139" s="205"/>
      <c r="E139" s="205"/>
      <c r="F139" s="205"/>
      <c r="G139" s="211"/>
      <c r="H139" s="211"/>
      <c r="I139" s="211"/>
      <c r="J139" s="211"/>
      <c r="K139" s="211"/>
      <c r="L139" s="205"/>
      <c r="M139" s="205"/>
      <c r="N139" s="205"/>
      <c r="O139" s="205"/>
      <c r="P139" s="205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</row>
    <row r="140" spans="1:59" x14ac:dyDescent="0.2">
      <c r="A140" s="209"/>
      <c r="B140" s="205"/>
      <c r="C140" s="205"/>
      <c r="D140" s="205"/>
      <c r="E140" s="205"/>
      <c r="F140" s="205"/>
      <c r="G140" s="211"/>
      <c r="H140" s="211"/>
      <c r="I140" s="211"/>
      <c r="J140" s="211"/>
      <c r="K140" s="211"/>
      <c r="L140" s="205"/>
      <c r="M140" s="205"/>
      <c r="N140" s="205"/>
      <c r="O140" s="205"/>
      <c r="P140" s="205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</row>
    <row r="141" spans="1:59" x14ac:dyDescent="0.2">
      <c r="A141" s="209"/>
      <c r="B141" s="205"/>
      <c r="C141" s="205"/>
      <c r="D141" s="205"/>
      <c r="E141" s="205"/>
      <c r="F141" s="205"/>
      <c r="G141" s="211"/>
      <c r="H141" s="211"/>
      <c r="I141" s="211"/>
      <c r="J141" s="211"/>
      <c r="K141" s="211"/>
      <c r="L141" s="205"/>
      <c r="M141" s="205"/>
      <c r="N141" s="205"/>
      <c r="O141" s="205"/>
      <c r="P141" s="205"/>
      <c r="Q141" s="343"/>
      <c r="R141" s="343"/>
      <c r="S141" s="343"/>
      <c r="T141" s="343"/>
      <c r="U141" s="343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</row>
    <row r="142" spans="1:59" x14ac:dyDescent="0.2">
      <c r="A142" s="209"/>
      <c r="B142" s="205"/>
      <c r="C142" s="205"/>
      <c r="D142" s="205"/>
      <c r="E142" s="205"/>
      <c r="F142" s="205"/>
      <c r="G142" s="211"/>
      <c r="H142" s="211"/>
      <c r="I142" s="211"/>
      <c r="J142" s="211"/>
      <c r="K142" s="211"/>
      <c r="L142" s="205"/>
      <c r="M142" s="205"/>
      <c r="N142" s="205"/>
      <c r="O142" s="205"/>
      <c r="P142" s="205"/>
      <c r="Q142" s="343"/>
      <c r="R142" s="343"/>
      <c r="S142" s="343"/>
      <c r="T142" s="343"/>
      <c r="U142" s="343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</row>
    <row r="143" spans="1:59" x14ac:dyDescent="0.2">
      <c r="A143" s="209"/>
      <c r="B143" s="205"/>
      <c r="C143" s="205"/>
      <c r="D143" s="205"/>
      <c r="E143" s="205"/>
      <c r="F143" s="205"/>
      <c r="G143" s="211"/>
      <c r="H143" s="211"/>
      <c r="I143" s="211"/>
      <c r="J143" s="211"/>
      <c r="K143" s="211"/>
      <c r="L143" s="205"/>
      <c r="M143" s="205"/>
      <c r="N143" s="205"/>
      <c r="O143" s="205"/>
      <c r="P143" s="205"/>
      <c r="Q143" s="343"/>
      <c r="R143" s="343"/>
      <c r="S143" s="343"/>
      <c r="T143" s="343"/>
      <c r="U143" s="343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</row>
    <row r="144" spans="1:59" x14ac:dyDescent="0.2">
      <c r="A144" s="209"/>
      <c r="B144" s="205"/>
      <c r="C144" s="205"/>
      <c r="D144" s="205"/>
      <c r="E144" s="205"/>
      <c r="F144" s="205"/>
      <c r="G144" s="211"/>
      <c r="H144" s="211"/>
      <c r="I144" s="211"/>
      <c r="J144" s="211"/>
      <c r="K144" s="211"/>
      <c r="L144" s="205"/>
      <c r="M144" s="205"/>
      <c r="N144" s="205"/>
      <c r="O144" s="205"/>
      <c r="P144" s="205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</row>
    <row r="145" spans="1:59" x14ac:dyDescent="0.2">
      <c r="A145" s="209"/>
      <c r="B145" s="205"/>
      <c r="C145" s="205"/>
      <c r="D145" s="205"/>
      <c r="E145" s="205"/>
      <c r="F145" s="205"/>
      <c r="G145" s="211"/>
      <c r="H145" s="211"/>
      <c r="I145" s="211"/>
      <c r="J145" s="211"/>
      <c r="K145" s="211"/>
      <c r="L145" s="205"/>
      <c r="M145" s="205"/>
      <c r="N145" s="205"/>
      <c r="O145" s="205"/>
      <c r="P145" s="205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</row>
    <row r="146" spans="1:59" x14ac:dyDescent="0.2">
      <c r="A146" s="209"/>
      <c r="B146" s="205"/>
      <c r="C146" s="205"/>
      <c r="D146" s="205"/>
      <c r="E146" s="205"/>
      <c r="F146" s="205"/>
      <c r="G146" s="211"/>
      <c r="H146" s="211"/>
      <c r="I146" s="211"/>
      <c r="J146" s="211"/>
      <c r="K146" s="211"/>
      <c r="L146" s="205"/>
      <c r="M146" s="205"/>
      <c r="N146" s="205"/>
      <c r="O146" s="205"/>
      <c r="P146" s="205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</row>
    <row r="147" spans="1:59" x14ac:dyDescent="0.2">
      <c r="A147" s="209"/>
      <c r="B147" s="205"/>
      <c r="C147" s="205"/>
      <c r="D147" s="205"/>
      <c r="E147" s="205"/>
      <c r="F147" s="205"/>
      <c r="G147" s="211"/>
      <c r="H147" s="211"/>
      <c r="I147" s="211"/>
      <c r="J147" s="211"/>
      <c r="K147" s="211"/>
      <c r="L147" s="205"/>
      <c r="M147" s="205"/>
      <c r="N147" s="205"/>
      <c r="O147" s="205"/>
      <c r="P147" s="205"/>
      <c r="Q147" s="343"/>
      <c r="R147" s="343"/>
      <c r="S147" s="343"/>
      <c r="T147" s="343"/>
      <c r="U147" s="343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</row>
    <row r="148" spans="1:59" x14ac:dyDescent="0.2">
      <c r="A148" s="209"/>
      <c r="B148" s="205"/>
      <c r="C148" s="205"/>
      <c r="D148" s="205"/>
      <c r="E148" s="205"/>
      <c r="F148" s="205"/>
      <c r="G148" s="211"/>
      <c r="H148" s="211"/>
      <c r="I148" s="211"/>
      <c r="J148" s="211"/>
      <c r="K148" s="211"/>
      <c r="L148" s="205"/>
      <c r="M148" s="205"/>
      <c r="N148" s="205"/>
      <c r="O148" s="205"/>
      <c r="P148" s="205"/>
      <c r="Q148" s="343"/>
      <c r="R148" s="343"/>
      <c r="S148" s="343"/>
      <c r="T148" s="343"/>
      <c r="U148" s="343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</row>
    <row r="149" spans="1:59" x14ac:dyDescent="0.2">
      <c r="A149" s="209"/>
      <c r="B149" s="205"/>
      <c r="C149" s="205"/>
      <c r="D149" s="205"/>
      <c r="E149" s="205"/>
      <c r="F149" s="205"/>
      <c r="G149" s="211"/>
      <c r="H149" s="211"/>
      <c r="I149" s="211"/>
      <c r="J149" s="211"/>
      <c r="K149" s="211"/>
      <c r="L149" s="205"/>
      <c r="M149" s="205"/>
      <c r="N149" s="205"/>
      <c r="O149" s="205"/>
      <c r="P149" s="205"/>
      <c r="Q149" s="343"/>
      <c r="R149" s="343"/>
      <c r="S149" s="343"/>
      <c r="T149" s="343"/>
      <c r="U149" s="343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</row>
    <row r="150" spans="1:59" x14ac:dyDescent="0.2">
      <c r="A150" s="209"/>
      <c r="B150" s="205"/>
      <c r="C150" s="205"/>
      <c r="D150" s="205"/>
      <c r="E150" s="205"/>
      <c r="F150" s="205"/>
      <c r="G150" s="211"/>
      <c r="H150" s="211"/>
      <c r="I150" s="211"/>
      <c r="J150" s="211"/>
      <c r="K150" s="211"/>
      <c r="L150" s="205"/>
      <c r="M150" s="205"/>
      <c r="N150" s="205"/>
      <c r="O150" s="205"/>
      <c r="P150" s="205"/>
      <c r="Q150" s="343"/>
      <c r="R150" s="343"/>
      <c r="S150" s="343"/>
      <c r="T150" s="343"/>
      <c r="U150" s="343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</row>
    <row r="151" spans="1:59" x14ac:dyDescent="0.2">
      <c r="A151" s="209"/>
      <c r="B151" s="205"/>
      <c r="C151" s="205"/>
      <c r="D151" s="205"/>
      <c r="E151" s="205"/>
      <c r="F151" s="205"/>
      <c r="G151" s="211"/>
      <c r="H151" s="211"/>
      <c r="I151" s="211"/>
      <c r="J151" s="211"/>
      <c r="K151" s="211"/>
      <c r="L151" s="205"/>
      <c r="M151" s="205"/>
      <c r="N151" s="205"/>
      <c r="O151" s="205"/>
      <c r="P151" s="205"/>
      <c r="Q151" s="343"/>
      <c r="R151" s="343"/>
      <c r="S151" s="343"/>
      <c r="T151" s="343"/>
      <c r="U151" s="343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</row>
    <row r="152" spans="1:59" x14ac:dyDescent="0.2">
      <c r="A152" s="209"/>
      <c r="B152" s="205"/>
      <c r="C152" s="205"/>
      <c r="D152" s="205"/>
      <c r="E152" s="205"/>
      <c r="F152" s="205"/>
      <c r="G152" s="211"/>
      <c r="H152" s="211"/>
      <c r="I152" s="211"/>
      <c r="J152" s="211"/>
      <c r="K152" s="211"/>
      <c r="L152" s="205"/>
      <c r="M152" s="205"/>
      <c r="N152" s="205"/>
      <c r="O152" s="205"/>
      <c r="P152" s="205"/>
      <c r="Q152" s="343"/>
      <c r="R152" s="343"/>
      <c r="S152" s="343"/>
      <c r="T152" s="343"/>
      <c r="U152" s="343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</row>
    <row r="153" spans="1:59" x14ac:dyDescent="0.2">
      <c r="A153" s="209"/>
      <c r="B153" s="205"/>
      <c r="C153" s="205"/>
      <c r="D153" s="205"/>
      <c r="E153" s="205"/>
      <c r="F153" s="205"/>
      <c r="G153" s="211"/>
      <c r="H153" s="211"/>
      <c r="I153" s="211"/>
      <c r="J153" s="211"/>
      <c r="K153" s="211"/>
      <c r="L153" s="205"/>
      <c r="M153" s="205"/>
      <c r="N153" s="205"/>
      <c r="O153" s="205"/>
      <c r="P153" s="205"/>
      <c r="Q153" s="343"/>
      <c r="R153" s="343"/>
      <c r="S153" s="343"/>
      <c r="T153" s="343"/>
      <c r="U153" s="343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</row>
    <row r="154" spans="1:59" x14ac:dyDescent="0.2">
      <c r="A154" s="209"/>
      <c r="B154" s="205"/>
      <c r="C154" s="205"/>
      <c r="D154" s="205"/>
      <c r="E154" s="205"/>
      <c r="F154" s="205"/>
      <c r="G154" s="211"/>
      <c r="H154" s="211"/>
      <c r="I154" s="211"/>
      <c r="J154" s="211"/>
      <c r="K154" s="211"/>
      <c r="L154" s="205"/>
      <c r="M154" s="205"/>
      <c r="N154" s="205"/>
      <c r="O154" s="205"/>
      <c r="P154" s="205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</row>
    <row r="155" spans="1:59" x14ac:dyDescent="0.2">
      <c r="A155" s="209"/>
      <c r="B155" s="205"/>
      <c r="C155" s="205"/>
      <c r="D155" s="205"/>
      <c r="E155" s="205"/>
      <c r="F155" s="205"/>
      <c r="G155" s="211"/>
      <c r="H155" s="211"/>
      <c r="I155" s="211"/>
      <c r="J155" s="211"/>
      <c r="K155" s="211"/>
      <c r="L155" s="205"/>
      <c r="M155" s="205"/>
      <c r="N155" s="205"/>
      <c r="O155" s="205"/>
      <c r="P155" s="205"/>
      <c r="Q155" s="343"/>
      <c r="R155" s="343"/>
      <c r="S155" s="343"/>
      <c r="T155" s="343"/>
      <c r="U155" s="343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</row>
    <row r="156" spans="1:59" x14ac:dyDescent="0.2">
      <c r="A156" s="209"/>
      <c r="B156" s="205"/>
      <c r="C156" s="205"/>
      <c r="D156" s="205"/>
      <c r="E156" s="205"/>
      <c r="F156" s="205"/>
      <c r="G156" s="211"/>
      <c r="H156" s="211"/>
      <c r="I156" s="211"/>
      <c r="J156" s="211"/>
      <c r="K156" s="211"/>
      <c r="L156" s="205"/>
      <c r="M156" s="205"/>
      <c r="N156" s="205"/>
      <c r="O156" s="205"/>
      <c r="P156" s="205"/>
      <c r="Q156" s="343"/>
      <c r="R156" s="343"/>
      <c r="S156" s="343"/>
      <c r="T156" s="343"/>
      <c r="U156" s="343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</row>
    <row r="157" spans="1:59" x14ac:dyDescent="0.2">
      <c r="A157" s="209"/>
      <c r="B157" s="205"/>
      <c r="C157" s="205"/>
      <c r="D157" s="205"/>
      <c r="E157" s="205"/>
      <c r="F157" s="205"/>
      <c r="G157" s="211"/>
      <c r="H157" s="211"/>
      <c r="I157" s="211"/>
      <c r="J157" s="211"/>
      <c r="K157" s="211"/>
      <c r="L157" s="205"/>
      <c r="M157" s="205"/>
      <c r="N157" s="205"/>
      <c r="O157" s="205"/>
      <c r="P157" s="205"/>
      <c r="Q157" s="343"/>
      <c r="R157" s="343"/>
      <c r="S157" s="343"/>
      <c r="T157" s="343"/>
      <c r="U157" s="343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</row>
    <row r="158" spans="1:59" x14ac:dyDescent="0.2">
      <c r="A158" s="209"/>
      <c r="B158" s="205"/>
      <c r="C158" s="205"/>
      <c r="D158" s="205"/>
      <c r="E158" s="205"/>
      <c r="F158" s="205"/>
      <c r="G158" s="211"/>
      <c r="H158" s="211"/>
      <c r="I158" s="211"/>
      <c r="J158" s="211"/>
      <c r="K158" s="211"/>
      <c r="L158" s="205"/>
      <c r="M158" s="205"/>
      <c r="N158" s="205"/>
      <c r="O158" s="205"/>
      <c r="P158" s="205"/>
      <c r="Q158" s="343"/>
      <c r="R158" s="343"/>
      <c r="S158" s="343"/>
      <c r="T158" s="343"/>
      <c r="U158" s="343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</row>
    <row r="159" spans="1:59" x14ac:dyDescent="0.2">
      <c r="A159" s="209"/>
      <c r="B159" s="205"/>
      <c r="C159" s="205"/>
      <c r="D159" s="205"/>
      <c r="E159" s="205"/>
      <c r="F159" s="205"/>
      <c r="G159" s="211"/>
      <c r="H159" s="211"/>
      <c r="I159" s="211"/>
      <c r="J159" s="211"/>
      <c r="K159" s="211"/>
      <c r="L159" s="205"/>
      <c r="M159" s="205"/>
      <c r="N159" s="205"/>
      <c r="O159" s="205"/>
      <c r="P159" s="205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</row>
    <row r="160" spans="1:59" x14ac:dyDescent="0.2">
      <c r="A160" s="209"/>
      <c r="B160" s="205"/>
      <c r="C160" s="205"/>
      <c r="D160" s="205"/>
      <c r="E160" s="205"/>
      <c r="F160" s="205"/>
      <c r="G160" s="211"/>
      <c r="H160" s="211"/>
      <c r="I160" s="211"/>
      <c r="J160" s="211"/>
      <c r="K160" s="211"/>
      <c r="L160" s="205"/>
      <c r="M160" s="205"/>
      <c r="N160" s="205"/>
      <c r="O160" s="205"/>
      <c r="P160" s="205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</row>
    <row r="161" spans="1:59" x14ac:dyDescent="0.2">
      <c r="A161" s="209"/>
      <c r="B161" s="205"/>
      <c r="C161" s="205"/>
      <c r="D161" s="205"/>
      <c r="E161" s="205"/>
      <c r="F161" s="205"/>
      <c r="G161" s="211"/>
      <c r="H161" s="211"/>
      <c r="I161" s="211"/>
      <c r="J161" s="211"/>
      <c r="K161" s="211"/>
      <c r="L161" s="205"/>
      <c r="M161" s="205"/>
      <c r="N161" s="205"/>
      <c r="O161" s="205"/>
      <c r="P161" s="205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</row>
    <row r="162" spans="1:59" x14ac:dyDescent="0.2">
      <c r="A162" s="209"/>
      <c r="B162" s="205"/>
      <c r="C162" s="205"/>
      <c r="D162" s="205"/>
      <c r="E162" s="205"/>
      <c r="F162" s="205"/>
      <c r="G162" s="211"/>
      <c r="H162" s="211"/>
      <c r="I162" s="211"/>
      <c r="J162" s="211"/>
      <c r="K162" s="211"/>
      <c r="L162" s="205"/>
      <c r="M162" s="205"/>
      <c r="N162" s="205"/>
      <c r="O162" s="205"/>
      <c r="P162" s="205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</row>
    <row r="163" spans="1:59" x14ac:dyDescent="0.2">
      <c r="A163" s="209"/>
      <c r="B163" s="205"/>
      <c r="C163" s="205"/>
      <c r="D163" s="205"/>
      <c r="E163" s="205"/>
      <c r="F163" s="205"/>
      <c r="G163" s="211"/>
      <c r="H163" s="211"/>
      <c r="I163" s="211"/>
      <c r="J163" s="211"/>
      <c r="K163" s="211"/>
      <c r="L163" s="205"/>
      <c r="M163" s="205"/>
      <c r="N163" s="205"/>
      <c r="O163" s="205"/>
      <c r="P163" s="205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</row>
    <row r="164" spans="1:59" x14ac:dyDescent="0.2">
      <c r="A164" s="209"/>
      <c r="B164" s="205"/>
      <c r="C164" s="205"/>
      <c r="D164" s="205"/>
      <c r="E164" s="205"/>
      <c r="F164" s="205"/>
      <c r="G164" s="211"/>
      <c r="H164" s="211"/>
      <c r="I164" s="211"/>
      <c r="J164" s="211"/>
      <c r="K164" s="211"/>
      <c r="L164" s="205"/>
      <c r="M164" s="205"/>
      <c r="N164" s="205"/>
      <c r="O164" s="205"/>
      <c r="P164" s="205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</row>
    <row r="165" spans="1:59" x14ac:dyDescent="0.2">
      <c r="A165" s="209"/>
      <c r="B165" s="205"/>
      <c r="C165" s="205"/>
      <c r="D165" s="205"/>
      <c r="E165" s="205"/>
      <c r="F165" s="205"/>
      <c r="G165" s="211"/>
      <c r="H165" s="211"/>
      <c r="I165" s="211"/>
      <c r="J165" s="211"/>
      <c r="K165" s="211"/>
      <c r="L165" s="205"/>
      <c r="M165" s="205"/>
      <c r="N165" s="205"/>
      <c r="O165" s="205"/>
      <c r="P165" s="205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</row>
    <row r="166" spans="1:59" x14ac:dyDescent="0.2">
      <c r="A166" s="209"/>
      <c r="B166" s="205"/>
      <c r="C166" s="205"/>
      <c r="D166" s="205"/>
      <c r="E166" s="205"/>
      <c r="F166" s="205"/>
      <c r="G166" s="211"/>
      <c r="H166" s="211"/>
      <c r="I166" s="211"/>
      <c r="J166" s="211"/>
      <c r="K166" s="211"/>
      <c r="L166" s="205"/>
      <c r="M166" s="205"/>
      <c r="N166" s="205"/>
      <c r="O166" s="205"/>
      <c r="P166" s="205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</row>
    <row r="167" spans="1:59" x14ac:dyDescent="0.2">
      <c r="A167" s="209"/>
      <c r="B167" s="205"/>
      <c r="C167" s="205"/>
      <c r="D167" s="205"/>
      <c r="E167" s="205"/>
      <c r="F167" s="205"/>
      <c r="G167" s="211"/>
      <c r="H167" s="211"/>
      <c r="I167" s="211"/>
      <c r="J167" s="211"/>
      <c r="K167" s="211"/>
      <c r="L167" s="205"/>
      <c r="M167" s="205"/>
      <c r="N167" s="205"/>
      <c r="O167" s="205"/>
      <c r="P167" s="205"/>
      <c r="Q167" s="343"/>
      <c r="R167" s="343"/>
      <c r="S167" s="343"/>
      <c r="T167" s="343"/>
      <c r="U167" s="343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</row>
    <row r="168" spans="1:59" x14ac:dyDescent="0.2">
      <c r="A168" s="209"/>
      <c r="B168" s="205"/>
      <c r="C168" s="205"/>
      <c r="D168" s="205"/>
      <c r="E168" s="205"/>
      <c r="F168" s="205"/>
      <c r="G168" s="211"/>
      <c r="H168" s="211"/>
      <c r="I168" s="211"/>
      <c r="J168" s="211"/>
      <c r="K168" s="211"/>
      <c r="L168" s="205"/>
      <c r="M168" s="205"/>
      <c r="N168" s="205"/>
      <c r="O168" s="205"/>
      <c r="P168" s="205"/>
      <c r="Q168" s="343"/>
      <c r="R168" s="343"/>
      <c r="S168" s="343"/>
      <c r="T168" s="343"/>
      <c r="U168" s="343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</row>
    <row r="169" spans="1:59" x14ac:dyDescent="0.2">
      <c r="A169" s="209"/>
      <c r="B169" s="205"/>
      <c r="C169" s="205"/>
      <c r="D169" s="205"/>
      <c r="E169" s="205"/>
      <c r="F169" s="205"/>
      <c r="G169" s="211"/>
      <c r="H169" s="211"/>
      <c r="I169" s="211"/>
      <c r="J169" s="211"/>
      <c r="K169" s="211"/>
      <c r="L169" s="205"/>
      <c r="M169" s="205"/>
      <c r="N169" s="205"/>
      <c r="O169" s="205"/>
      <c r="P169" s="205"/>
      <c r="Q169" s="343"/>
      <c r="R169" s="343"/>
      <c r="S169" s="343"/>
      <c r="T169" s="343"/>
      <c r="U169" s="343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</row>
    <row r="170" spans="1:59" x14ac:dyDescent="0.2">
      <c r="A170" s="209"/>
      <c r="B170" s="205"/>
      <c r="C170" s="205"/>
      <c r="D170" s="205"/>
      <c r="E170" s="205"/>
      <c r="F170" s="205"/>
      <c r="G170" s="211"/>
      <c r="H170" s="211"/>
      <c r="I170" s="211"/>
      <c r="J170" s="211"/>
      <c r="K170" s="211"/>
      <c r="L170" s="205"/>
      <c r="M170" s="205"/>
      <c r="N170" s="205"/>
      <c r="O170" s="205"/>
      <c r="P170" s="205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43"/>
      <c r="AI170" s="343"/>
      <c r="AJ170" s="343"/>
      <c r="AK170" s="343"/>
      <c r="AL170" s="343"/>
      <c r="AM170" s="343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</row>
    <row r="171" spans="1:59" x14ac:dyDescent="0.2">
      <c r="A171" s="209"/>
      <c r="B171" s="205"/>
      <c r="C171" s="205"/>
      <c r="D171" s="205"/>
      <c r="E171" s="205"/>
      <c r="F171" s="205"/>
      <c r="G171" s="211"/>
      <c r="H171" s="211"/>
      <c r="I171" s="211"/>
      <c r="J171" s="211"/>
      <c r="K171" s="211"/>
      <c r="L171" s="205"/>
      <c r="M171" s="205"/>
      <c r="N171" s="205"/>
      <c r="O171" s="205"/>
      <c r="P171" s="205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43"/>
      <c r="AI171" s="343"/>
      <c r="AJ171" s="343"/>
      <c r="AK171" s="343"/>
      <c r="AL171" s="343"/>
      <c r="AM171" s="343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</row>
    <row r="172" spans="1:59" x14ac:dyDescent="0.2">
      <c r="A172" s="209"/>
      <c r="B172" s="205"/>
      <c r="C172" s="205"/>
      <c r="D172" s="205"/>
      <c r="E172" s="205"/>
      <c r="F172" s="205"/>
      <c r="G172" s="211"/>
      <c r="H172" s="211"/>
      <c r="I172" s="211"/>
      <c r="J172" s="211"/>
      <c r="K172" s="211"/>
      <c r="L172" s="205"/>
      <c r="M172" s="205"/>
      <c r="N172" s="205"/>
      <c r="O172" s="205"/>
      <c r="P172" s="205"/>
      <c r="Q172" s="343"/>
      <c r="R172" s="343"/>
      <c r="S172" s="343"/>
      <c r="T172" s="343"/>
      <c r="U172" s="343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43"/>
      <c r="AI172" s="343"/>
      <c r="AJ172" s="343"/>
      <c r="AK172" s="343"/>
      <c r="AL172" s="343"/>
      <c r="AM172" s="343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</row>
    <row r="173" spans="1:59" x14ac:dyDescent="0.2">
      <c r="A173" s="209"/>
      <c r="B173" s="205"/>
      <c r="C173" s="205"/>
      <c r="D173" s="205"/>
      <c r="E173" s="205"/>
      <c r="F173" s="205"/>
      <c r="G173" s="211"/>
      <c r="H173" s="211"/>
      <c r="I173" s="211"/>
      <c r="J173" s="211"/>
      <c r="K173" s="211"/>
      <c r="L173" s="205"/>
      <c r="M173" s="205"/>
      <c r="N173" s="205"/>
      <c r="O173" s="205"/>
      <c r="P173" s="205"/>
      <c r="Q173" s="343"/>
      <c r="R173" s="343"/>
      <c r="S173" s="343"/>
      <c r="T173" s="343"/>
      <c r="U173" s="343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</row>
    <row r="174" spans="1:59" x14ac:dyDescent="0.2">
      <c r="A174" s="209"/>
      <c r="B174" s="205"/>
      <c r="C174" s="205"/>
      <c r="D174" s="205"/>
      <c r="E174" s="205"/>
      <c r="F174" s="205"/>
      <c r="G174" s="211"/>
      <c r="H174" s="211"/>
      <c r="I174" s="211"/>
      <c r="J174" s="211"/>
      <c r="K174" s="211"/>
      <c r="L174" s="205"/>
      <c r="M174" s="205"/>
      <c r="N174" s="205"/>
      <c r="O174" s="205"/>
      <c r="P174" s="205"/>
      <c r="Q174" s="343"/>
      <c r="R174" s="343"/>
      <c r="S174" s="343"/>
      <c r="T174" s="343"/>
      <c r="U174" s="343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43"/>
      <c r="AI174" s="343"/>
      <c r="AJ174" s="343"/>
      <c r="AK174" s="343"/>
      <c r="AL174" s="343"/>
      <c r="AM174" s="343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</row>
    <row r="175" spans="1:59" x14ac:dyDescent="0.2">
      <c r="A175" s="209"/>
      <c r="B175" s="205"/>
      <c r="C175" s="205"/>
      <c r="D175" s="205"/>
      <c r="E175" s="205"/>
      <c r="F175" s="205"/>
      <c r="G175" s="211"/>
      <c r="H175" s="211"/>
      <c r="I175" s="211"/>
      <c r="J175" s="211"/>
      <c r="K175" s="211"/>
      <c r="L175" s="205"/>
      <c r="M175" s="205"/>
      <c r="N175" s="205"/>
      <c r="O175" s="205"/>
      <c r="P175" s="205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</row>
    <row r="176" spans="1:59" x14ac:dyDescent="0.2">
      <c r="A176" s="209"/>
      <c r="B176" s="205"/>
      <c r="C176" s="205"/>
      <c r="D176" s="205"/>
      <c r="E176" s="205"/>
      <c r="F176" s="205"/>
      <c r="G176" s="211"/>
      <c r="H176" s="211"/>
      <c r="I176" s="211"/>
      <c r="J176" s="211"/>
      <c r="K176" s="211"/>
      <c r="L176" s="205"/>
      <c r="M176" s="205"/>
      <c r="N176" s="205"/>
      <c r="O176" s="205"/>
      <c r="P176" s="205"/>
      <c r="Q176" s="343"/>
      <c r="R176" s="343"/>
      <c r="S176" s="343"/>
      <c r="T176" s="343"/>
      <c r="U176" s="343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</row>
    <row r="177" spans="1:59" x14ac:dyDescent="0.2">
      <c r="A177" s="209"/>
      <c r="B177" s="205"/>
      <c r="C177" s="205"/>
      <c r="D177" s="205"/>
      <c r="E177" s="205"/>
      <c r="F177" s="205"/>
      <c r="G177" s="211"/>
      <c r="H177" s="211"/>
      <c r="I177" s="211"/>
      <c r="J177" s="211"/>
      <c r="K177" s="211"/>
      <c r="L177" s="205"/>
      <c r="M177" s="205"/>
      <c r="N177" s="205"/>
      <c r="O177" s="205"/>
      <c r="P177" s="205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</row>
    <row r="178" spans="1:59" x14ac:dyDescent="0.2">
      <c r="A178" s="209"/>
      <c r="B178" s="205"/>
      <c r="C178" s="205"/>
      <c r="D178" s="205"/>
      <c r="E178" s="205"/>
      <c r="F178" s="205"/>
      <c r="G178" s="211"/>
      <c r="H178" s="211"/>
      <c r="I178" s="211"/>
      <c r="J178" s="211"/>
      <c r="K178" s="211"/>
      <c r="L178" s="205"/>
      <c r="M178" s="205"/>
      <c r="N178" s="205"/>
      <c r="O178" s="205"/>
      <c r="P178" s="205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</row>
    <row r="179" spans="1:59" x14ac:dyDescent="0.2">
      <c r="A179" s="209"/>
      <c r="B179" s="205"/>
      <c r="C179" s="205"/>
      <c r="D179" s="205"/>
      <c r="E179" s="205"/>
      <c r="F179" s="205"/>
      <c r="G179" s="211"/>
      <c r="H179" s="211"/>
      <c r="I179" s="211"/>
      <c r="J179" s="211"/>
      <c r="K179" s="211"/>
      <c r="L179" s="205"/>
      <c r="M179" s="205"/>
      <c r="N179" s="205"/>
      <c r="O179" s="205"/>
      <c r="P179" s="205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</row>
    <row r="180" spans="1:59" x14ac:dyDescent="0.2">
      <c r="A180" s="209"/>
      <c r="B180" s="205"/>
      <c r="C180" s="205"/>
      <c r="D180" s="205"/>
      <c r="E180" s="205"/>
      <c r="F180" s="205"/>
      <c r="G180" s="211"/>
      <c r="H180" s="211"/>
      <c r="I180" s="211"/>
      <c r="J180" s="211"/>
      <c r="K180" s="211"/>
      <c r="L180" s="205"/>
      <c r="M180" s="205"/>
      <c r="N180" s="205"/>
      <c r="O180" s="205"/>
      <c r="P180" s="205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</row>
    <row r="181" spans="1:59" x14ac:dyDescent="0.2">
      <c r="A181" s="209"/>
      <c r="B181" s="205"/>
      <c r="C181" s="205"/>
      <c r="D181" s="205"/>
      <c r="E181" s="205"/>
      <c r="F181" s="205"/>
      <c r="G181" s="211"/>
      <c r="H181" s="211"/>
      <c r="I181" s="211"/>
      <c r="J181" s="211"/>
      <c r="K181" s="211"/>
      <c r="L181" s="205"/>
      <c r="M181" s="205"/>
      <c r="N181" s="205"/>
      <c r="O181" s="205"/>
      <c r="P181" s="205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</row>
    <row r="182" spans="1:59" x14ac:dyDescent="0.2">
      <c r="A182" s="209"/>
      <c r="B182" s="205"/>
      <c r="C182" s="205"/>
      <c r="D182" s="205"/>
      <c r="E182" s="205"/>
      <c r="F182" s="205"/>
      <c r="G182" s="211"/>
      <c r="H182" s="211"/>
      <c r="I182" s="211"/>
      <c r="J182" s="211"/>
      <c r="K182" s="211"/>
      <c r="L182" s="205"/>
      <c r="M182" s="205"/>
      <c r="N182" s="205"/>
      <c r="O182" s="205"/>
      <c r="P182" s="205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</row>
    <row r="183" spans="1:59" x14ac:dyDescent="0.2">
      <c r="A183" s="209"/>
      <c r="B183" s="205"/>
      <c r="C183" s="205"/>
      <c r="D183" s="205"/>
      <c r="E183" s="205"/>
      <c r="F183" s="205"/>
      <c r="G183" s="211"/>
      <c r="H183" s="211"/>
      <c r="I183" s="211"/>
      <c r="J183" s="211"/>
      <c r="K183" s="211"/>
      <c r="L183" s="205"/>
      <c r="M183" s="205"/>
      <c r="N183" s="205"/>
      <c r="O183" s="205"/>
      <c r="P183" s="205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</row>
    <row r="184" spans="1:59" x14ac:dyDescent="0.2">
      <c r="A184" s="209"/>
      <c r="B184" s="205"/>
      <c r="C184" s="205"/>
      <c r="D184" s="205"/>
      <c r="E184" s="205"/>
      <c r="F184" s="205"/>
      <c r="G184" s="211"/>
      <c r="H184" s="211"/>
      <c r="I184" s="211"/>
      <c r="J184" s="211"/>
      <c r="K184" s="211"/>
      <c r="L184" s="205"/>
      <c r="M184" s="205"/>
      <c r="N184" s="205"/>
      <c r="O184" s="205"/>
      <c r="P184" s="205"/>
      <c r="Q184" s="343"/>
      <c r="R184" s="343"/>
      <c r="S184" s="343"/>
      <c r="T184" s="343"/>
      <c r="U184" s="343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</row>
    <row r="185" spans="1:59" x14ac:dyDescent="0.2">
      <c r="A185" s="209"/>
      <c r="B185" s="205"/>
      <c r="C185" s="205"/>
      <c r="D185" s="205"/>
      <c r="E185" s="205"/>
      <c r="F185" s="205"/>
      <c r="G185" s="211"/>
      <c r="H185" s="211"/>
      <c r="I185" s="211"/>
      <c r="J185" s="211"/>
      <c r="K185" s="211"/>
      <c r="L185" s="205"/>
      <c r="M185" s="205"/>
      <c r="N185" s="205"/>
      <c r="O185" s="205"/>
      <c r="P185" s="205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</row>
    <row r="186" spans="1:59" x14ac:dyDescent="0.2">
      <c r="A186" s="209"/>
      <c r="B186" s="205"/>
      <c r="C186" s="205"/>
      <c r="D186" s="205"/>
      <c r="E186" s="205"/>
      <c r="F186" s="205"/>
      <c r="G186" s="211"/>
      <c r="H186" s="211"/>
      <c r="I186" s="211"/>
      <c r="J186" s="211"/>
      <c r="K186" s="211"/>
      <c r="L186" s="205"/>
      <c r="M186" s="205"/>
      <c r="N186" s="205"/>
      <c r="O186" s="205"/>
      <c r="P186" s="205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</row>
    <row r="187" spans="1:59" x14ac:dyDescent="0.2">
      <c r="A187" s="209"/>
      <c r="B187" s="205"/>
      <c r="C187" s="205"/>
      <c r="D187" s="205"/>
      <c r="E187" s="205"/>
      <c r="F187" s="205"/>
      <c r="G187" s="211"/>
      <c r="H187" s="211"/>
      <c r="I187" s="211"/>
      <c r="J187" s="211"/>
      <c r="K187" s="211"/>
      <c r="L187" s="205"/>
      <c r="M187" s="205"/>
      <c r="N187" s="205"/>
      <c r="O187" s="205"/>
      <c r="P187" s="205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</row>
    <row r="188" spans="1:59" x14ac:dyDescent="0.2">
      <c r="A188" s="209"/>
      <c r="B188" s="205"/>
      <c r="C188" s="205"/>
      <c r="D188" s="205"/>
      <c r="E188" s="205"/>
      <c r="F188" s="205"/>
      <c r="G188" s="211"/>
      <c r="H188" s="211"/>
      <c r="I188" s="211"/>
      <c r="J188" s="211"/>
      <c r="K188" s="211"/>
      <c r="L188" s="205"/>
      <c r="M188" s="205"/>
      <c r="N188" s="205"/>
      <c r="O188" s="205"/>
      <c r="P188" s="205"/>
      <c r="Q188" s="343"/>
      <c r="R188" s="343"/>
      <c r="S188" s="343"/>
      <c r="T188" s="343"/>
      <c r="U188" s="343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</row>
    <row r="189" spans="1:59" x14ac:dyDescent="0.2">
      <c r="A189" s="209"/>
      <c r="B189" s="205"/>
      <c r="C189" s="205"/>
      <c r="D189" s="205"/>
      <c r="E189" s="205"/>
      <c r="F189" s="205"/>
      <c r="G189" s="211"/>
      <c r="H189" s="211"/>
      <c r="I189" s="211"/>
      <c r="J189" s="211"/>
      <c r="K189" s="211"/>
      <c r="L189" s="205"/>
      <c r="M189" s="205"/>
      <c r="N189" s="205"/>
      <c r="O189" s="205"/>
      <c r="P189" s="205"/>
      <c r="Q189" s="343"/>
      <c r="R189" s="343"/>
      <c r="S189" s="343"/>
      <c r="T189" s="343"/>
      <c r="U189" s="343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</row>
    <row r="190" spans="1:59" x14ac:dyDescent="0.2">
      <c r="A190" s="209"/>
      <c r="B190" s="205"/>
      <c r="C190" s="205"/>
      <c r="D190" s="205"/>
      <c r="E190" s="205"/>
      <c r="F190" s="205"/>
      <c r="G190" s="211"/>
      <c r="H190" s="211"/>
      <c r="I190" s="211"/>
      <c r="J190" s="211"/>
      <c r="K190" s="211"/>
      <c r="L190" s="205"/>
      <c r="M190" s="205"/>
      <c r="N190" s="205"/>
      <c r="O190" s="205"/>
      <c r="P190" s="205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  <c r="AH190" s="343"/>
      <c r="AI190" s="343"/>
      <c r="AJ190" s="343"/>
      <c r="AK190" s="343"/>
      <c r="AL190" s="343"/>
      <c r="AM190" s="343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</row>
    <row r="191" spans="1:59" x14ac:dyDescent="0.2">
      <c r="A191" s="209"/>
      <c r="B191" s="205"/>
      <c r="C191" s="205"/>
      <c r="D191" s="205"/>
      <c r="E191" s="205"/>
      <c r="F191" s="205"/>
      <c r="G191" s="211"/>
      <c r="H191" s="211"/>
      <c r="I191" s="211"/>
      <c r="J191" s="211"/>
      <c r="K191" s="211"/>
      <c r="L191" s="205"/>
      <c r="M191" s="205"/>
      <c r="N191" s="205"/>
      <c r="O191" s="205"/>
      <c r="P191" s="205"/>
      <c r="Q191" s="343"/>
      <c r="R191" s="343"/>
      <c r="S191" s="343"/>
      <c r="T191" s="343"/>
      <c r="U191" s="343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</row>
    <row r="192" spans="1:59" x14ac:dyDescent="0.2">
      <c r="A192" s="209"/>
      <c r="B192" s="205"/>
      <c r="C192" s="205"/>
      <c r="D192" s="205"/>
      <c r="E192" s="205"/>
      <c r="F192" s="205"/>
      <c r="G192" s="211"/>
      <c r="H192" s="211"/>
      <c r="I192" s="211"/>
      <c r="J192" s="211"/>
      <c r="K192" s="211"/>
      <c r="L192" s="205"/>
      <c r="M192" s="205"/>
      <c r="N192" s="205"/>
      <c r="O192" s="205"/>
      <c r="P192" s="205"/>
      <c r="Q192" s="343"/>
      <c r="R192" s="343"/>
      <c r="S192" s="343"/>
      <c r="T192" s="343"/>
      <c r="U192" s="343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</row>
    <row r="193" spans="1:59" x14ac:dyDescent="0.2">
      <c r="A193" s="209"/>
      <c r="B193" s="205"/>
      <c r="C193" s="205"/>
      <c r="D193" s="205"/>
      <c r="E193" s="205"/>
      <c r="F193" s="205"/>
      <c r="G193" s="211"/>
      <c r="H193" s="211"/>
      <c r="I193" s="211"/>
      <c r="J193" s="211"/>
      <c r="K193" s="211"/>
      <c r="L193" s="205"/>
      <c r="M193" s="205"/>
      <c r="N193" s="205"/>
      <c r="O193" s="205"/>
      <c r="P193" s="205"/>
      <c r="Q193" s="343"/>
      <c r="R193" s="343"/>
      <c r="S193" s="343"/>
      <c r="T193" s="343"/>
      <c r="U193" s="343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</row>
    <row r="194" spans="1:59" x14ac:dyDescent="0.2">
      <c r="A194" s="209"/>
      <c r="B194" s="205"/>
      <c r="C194" s="205"/>
      <c r="D194" s="205"/>
      <c r="E194" s="205"/>
      <c r="F194" s="205"/>
      <c r="G194" s="211"/>
      <c r="H194" s="211"/>
      <c r="I194" s="211"/>
      <c r="J194" s="211"/>
      <c r="K194" s="211"/>
      <c r="L194" s="205"/>
      <c r="M194" s="205"/>
      <c r="N194" s="205"/>
      <c r="O194" s="205"/>
      <c r="P194" s="205"/>
      <c r="Q194" s="343"/>
      <c r="R194" s="343"/>
      <c r="S194" s="343"/>
      <c r="T194" s="343"/>
      <c r="U194" s="343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</row>
    <row r="195" spans="1:59" x14ac:dyDescent="0.2">
      <c r="A195" s="209"/>
      <c r="B195" s="205"/>
      <c r="C195" s="205"/>
      <c r="D195" s="205"/>
      <c r="E195" s="205"/>
      <c r="F195" s="205"/>
      <c r="G195" s="211"/>
      <c r="H195" s="211"/>
      <c r="I195" s="211"/>
      <c r="J195" s="211"/>
      <c r="K195" s="211"/>
      <c r="L195" s="205"/>
      <c r="M195" s="205"/>
      <c r="N195" s="205"/>
      <c r="O195" s="205"/>
      <c r="P195" s="205"/>
      <c r="Q195" s="343"/>
      <c r="R195" s="343"/>
      <c r="S195" s="343"/>
      <c r="T195" s="343"/>
      <c r="U195" s="343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</row>
    <row r="196" spans="1:59" x14ac:dyDescent="0.2">
      <c r="A196" s="209"/>
      <c r="B196" s="205"/>
      <c r="C196" s="205"/>
      <c r="D196" s="205"/>
      <c r="E196" s="205"/>
      <c r="F196" s="205"/>
      <c r="G196" s="211"/>
      <c r="H196" s="211"/>
      <c r="I196" s="211"/>
      <c r="J196" s="211"/>
      <c r="K196" s="211"/>
      <c r="L196" s="205"/>
      <c r="M196" s="205"/>
      <c r="N196" s="205"/>
      <c r="O196" s="205"/>
      <c r="P196" s="205"/>
      <c r="Q196" s="343"/>
      <c r="R196" s="343"/>
      <c r="S196" s="343"/>
      <c r="T196" s="343"/>
      <c r="U196" s="343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</row>
    <row r="197" spans="1:59" x14ac:dyDescent="0.2">
      <c r="A197" s="209"/>
      <c r="B197" s="205"/>
      <c r="C197" s="205"/>
      <c r="D197" s="205"/>
      <c r="E197" s="205"/>
      <c r="F197" s="205"/>
      <c r="G197" s="211"/>
      <c r="H197" s="211"/>
      <c r="I197" s="211"/>
      <c r="J197" s="211"/>
      <c r="K197" s="211"/>
      <c r="L197" s="205"/>
      <c r="M197" s="205"/>
      <c r="N197" s="205"/>
      <c r="O197" s="205"/>
      <c r="P197" s="205"/>
      <c r="Q197" s="343"/>
      <c r="R197" s="343"/>
      <c r="S197" s="343"/>
      <c r="T197" s="343"/>
      <c r="U197" s="343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</row>
    <row r="198" spans="1:59" x14ac:dyDescent="0.2">
      <c r="A198" s="209"/>
      <c r="B198" s="205"/>
      <c r="C198" s="205"/>
      <c r="D198" s="205"/>
      <c r="E198" s="205"/>
      <c r="F198" s="205"/>
      <c r="G198" s="211"/>
      <c r="H198" s="211"/>
      <c r="I198" s="211"/>
      <c r="J198" s="211"/>
      <c r="K198" s="211"/>
      <c r="L198" s="205"/>
      <c r="M198" s="205"/>
      <c r="N198" s="205"/>
      <c r="O198" s="205"/>
      <c r="P198" s="205"/>
      <c r="Q198" s="343"/>
      <c r="R198" s="343"/>
      <c r="S198" s="343"/>
      <c r="T198" s="343"/>
      <c r="U198" s="343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</row>
    <row r="199" spans="1:59" x14ac:dyDescent="0.2">
      <c r="A199" s="209"/>
      <c r="B199" s="205"/>
      <c r="C199" s="205"/>
      <c r="D199" s="205"/>
      <c r="E199" s="205"/>
      <c r="F199" s="205"/>
      <c r="G199" s="211"/>
      <c r="H199" s="211"/>
      <c r="I199" s="211"/>
      <c r="J199" s="211"/>
      <c r="K199" s="211"/>
      <c r="L199" s="205"/>
      <c r="M199" s="205"/>
      <c r="N199" s="205"/>
      <c r="O199" s="205"/>
      <c r="P199" s="205"/>
      <c r="Q199" s="343"/>
      <c r="R199" s="343"/>
      <c r="S199" s="343"/>
      <c r="T199" s="343"/>
      <c r="U199" s="343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</row>
    <row r="200" spans="1:59" x14ac:dyDescent="0.2">
      <c r="A200" s="209"/>
      <c r="B200" s="205"/>
      <c r="C200" s="205"/>
      <c r="D200" s="205"/>
      <c r="E200" s="205"/>
      <c r="F200" s="205"/>
      <c r="G200" s="211"/>
      <c r="H200" s="211"/>
      <c r="I200" s="211"/>
      <c r="J200" s="211"/>
      <c r="K200" s="211"/>
      <c r="L200" s="205"/>
      <c r="M200" s="205"/>
      <c r="N200" s="205"/>
      <c r="O200" s="205"/>
      <c r="P200" s="205"/>
      <c r="Q200" s="343"/>
      <c r="R200" s="343"/>
      <c r="S200" s="343"/>
      <c r="T200" s="343"/>
      <c r="U200" s="343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</row>
    <row r="201" spans="1:59" x14ac:dyDescent="0.2">
      <c r="A201" s="209"/>
      <c r="B201" s="205"/>
      <c r="C201" s="205"/>
      <c r="D201" s="205"/>
      <c r="E201" s="205"/>
      <c r="F201" s="205"/>
      <c r="G201" s="211"/>
      <c r="H201" s="211"/>
      <c r="I201" s="211"/>
      <c r="J201" s="211"/>
      <c r="K201" s="211"/>
      <c r="L201" s="205"/>
      <c r="M201" s="205"/>
      <c r="N201" s="205"/>
      <c r="O201" s="205"/>
      <c r="P201" s="205"/>
      <c r="Q201" s="343"/>
      <c r="R201" s="343"/>
      <c r="S201" s="343"/>
      <c r="T201" s="343"/>
      <c r="U201" s="343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</row>
    <row r="202" spans="1:59" x14ac:dyDescent="0.2">
      <c r="A202" s="209"/>
      <c r="B202" s="205"/>
      <c r="C202" s="205"/>
      <c r="D202" s="205"/>
      <c r="E202" s="205"/>
      <c r="F202" s="205"/>
      <c r="G202" s="211"/>
      <c r="H202" s="211"/>
      <c r="I202" s="211"/>
      <c r="J202" s="211"/>
      <c r="K202" s="211"/>
      <c r="L202" s="205"/>
      <c r="M202" s="205"/>
      <c r="N202" s="205"/>
      <c r="O202" s="205"/>
      <c r="P202" s="205"/>
      <c r="Q202" s="343"/>
      <c r="R202" s="343"/>
      <c r="S202" s="343"/>
      <c r="T202" s="343"/>
      <c r="U202" s="343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</row>
    <row r="203" spans="1:59" x14ac:dyDescent="0.2">
      <c r="A203" s="209"/>
      <c r="B203" s="205"/>
      <c r="C203" s="205"/>
      <c r="D203" s="205"/>
      <c r="E203" s="205"/>
      <c r="F203" s="205"/>
      <c r="G203" s="211"/>
      <c r="H203" s="211"/>
      <c r="I203" s="211"/>
      <c r="J203" s="211"/>
      <c r="K203" s="211"/>
      <c r="L203" s="205"/>
      <c r="M203" s="205"/>
      <c r="N203" s="205"/>
      <c r="O203" s="205"/>
      <c r="P203" s="205"/>
      <c r="Q203" s="343"/>
      <c r="R203" s="343"/>
      <c r="S203" s="343"/>
      <c r="T203" s="343"/>
      <c r="U203" s="343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</row>
    <row r="204" spans="1:59" x14ac:dyDescent="0.2">
      <c r="A204" s="209"/>
      <c r="B204" s="205"/>
      <c r="C204" s="205"/>
      <c r="D204" s="205"/>
      <c r="E204" s="205"/>
      <c r="F204" s="205"/>
      <c r="G204" s="211"/>
      <c r="H204" s="211"/>
      <c r="I204" s="211"/>
      <c r="J204" s="211"/>
      <c r="K204" s="211"/>
      <c r="L204" s="205"/>
      <c r="M204" s="205"/>
      <c r="N204" s="205"/>
      <c r="O204" s="205"/>
      <c r="P204" s="205"/>
      <c r="Q204" s="343"/>
      <c r="R204" s="343"/>
      <c r="S204" s="343"/>
      <c r="T204" s="343"/>
      <c r="U204" s="343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</row>
    <row r="205" spans="1:59" x14ac:dyDescent="0.2">
      <c r="A205" s="209"/>
      <c r="B205" s="205"/>
      <c r="C205" s="205"/>
      <c r="D205" s="205"/>
      <c r="E205" s="205"/>
      <c r="F205" s="205"/>
      <c r="G205" s="211"/>
      <c r="H205" s="211"/>
      <c r="I205" s="211"/>
      <c r="J205" s="211"/>
      <c r="K205" s="211"/>
      <c r="L205" s="205"/>
      <c r="M205" s="205"/>
      <c r="N205" s="205"/>
      <c r="O205" s="205"/>
      <c r="P205" s="205"/>
      <c r="Q205" s="343"/>
      <c r="R205" s="343"/>
      <c r="S205" s="343"/>
      <c r="T205" s="343"/>
      <c r="U205" s="343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</row>
    <row r="206" spans="1:59" x14ac:dyDescent="0.2">
      <c r="A206" s="209"/>
      <c r="B206" s="205"/>
      <c r="C206" s="205"/>
      <c r="D206" s="205"/>
      <c r="E206" s="205"/>
      <c r="F206" s="205"/>
      <c r="G206" s="211"/>
      <c r="H206" s="211"/>
      <c r="I206" s="211"/>
      <c r="J206" s="211"/>
      <c r="K206" s="211"/>
      <c r="L206" s="205"/>
      <c r="M206" s="205"/>
      <c r="N206" s="205"/>
      <c r="O206" s="205"/>
      <c r="P206" s="205"/>
      <c r="Q206" s="343"/>
      <c r="R206" s="343"/>
      <c r="S206" s="343"/>
      <c r="T206" s="343"/>
      <c r="U206" s="343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</row>
    <row r="207" spans="1:59" x14ac:dyDescent="0.2">
      <c r="A207" s="209"/>
      <c r="B207" s="205"/>
      <c r="C207" s="205"/>
      <c r="D207" s="205"/>
      <c r="E207" s="205"/>
      <c r="F207" s="205"/>
      <c r="G207" s="211"/>
      <c r="H207" s="211"/>
      <c r="I207" s="211"/>
      <c r="J207" s="211"/>
      <c r="K207" s="211"/>
      <c r="L207" s="205"/>
      <c r="M207" s="205"/>
      <c r="N207" s="205"/>
      <c r="O207" s="205"/>
      <c r="P207" s="205"/>
      <c r="Q207" s="343"/>
      <c r="R207" s="343"/>
      <c r="S207" s="343"/>
      <c r="T207" s="343"/>
      <c r="U207" s="343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343"/>
      <c r="AK207" s="343"/>
      <c r="AL207" s="343"/>
      <c r="AM207" s="343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</row>
    <row r="208" spans="1:59" x14ac:dyDescent="0.2">
      <c r="A208" s="209"/>
      <c r="B208" s="205"/>
      <c r="C208" s="205"/>
      <c r="D208" s="205"/>
      <c r="E208" s="205"/>
      <c r="F208" s="205"/>
      <c r="G208" s="211"/>
      <c r="H208" s="211"/>
      <c r="I208" s="211"/>
      <c r="J208" s="211"/>
      <c r="K208" s="211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</row>
    <row r="209" spans="1:59" x14ac:dyDescent="0.2">
      <c r="A209" s="209"/>
      <c r="B209" s="205"/>
      <c r="C209" s="205"/>
      <c r="D209" s="205"/>
      <c r="E209" s="205"/>
      <c r="F209" s="205"/>
      <c r="G209" s="211"/>
      <c r="H209" s="211"/>
      <c r="I209" s="211"/>
      <c r="J209" s="211"/>
      <c r="K209" s="211"/>
      <c r="L209" s="205"/>
      <c r="M209" s="205"/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</row>
    <row r="210" spans="1:59" x14ac:dyDescent="0.2">
      <c r="A210" s="209"/>
      <c r="B210" s="205"/>
      <c r="C210" s="205"/>
      <c r="D210" s="205"/>
      <c r="E210" s="205"/>
      <c r="F210" s="205"/>
      <c r="G210" s="211"/>
      <c r="H210" s="211"/>
      <c r="I210" s="211"/>
      <c r="J210" s="211"/>
      <c r="K210" s="211"/>
      <c r="L210" s="205"/>
      <c r="M210" s="205"/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</row>
    <row r="211" spans="1:59" x14ac:dyDescent="0.2">
      <c r="A211" s="209"/>
      <c r="B211" s="205"/>
      <c r="C211" s="205"/>
      <c r="D211" s="205"/>
      <c r="E211" s="205"/>
      <c r="F211" s="205"/>
      <c r="G211" s="211"/>
      <c r="H211" s="211"/>
      <c r="I211" s="211"/>
      <c r="J211" s="211"/>
      <c r="K211" s="211"/>
      <c r="L211" s="205"/>
      <c r="M211" s="205"/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</row>
    <row r="212" spans="1:59" x14ac:dyDescent="0.2">
      <c r="A212" s="209"/>
      <c r="B212" s="205"/>
      <c r="C212" s="205"/>
      <c r="D212" s="205"/>
      <c r="E212" s="205"/>
      <c r="F212" s="205"/>
      <c r="G212" s="211"/>
      <c r="H212" s="211"/>
      <c r="I212" s="211"/>
      <c r="J212" s="211"/>
      <c r="K212" s="211"/>
      <c r="L212" s="205"/>
      <c r="M212" s="205"/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</row>
    <row r="213" spans="1:59" x14ac:dyDescent="0.2">
      <c r="A213" s="209"/>
      <c r="B213" s="205"/>
      <c r="C213" s="205"/>
      <c r="D213" s="205"/>
      <c r="E213" s="205"/>
      <c r="F213" s="205"/>
      <c r="G213" s="211"/>
      <c r="H213" s="211"/>
      <c r="I213" s="211"/>
      <c r="J213" s="211"/>
      <c r="K213" s="211"/>
      <c r="L213" s="205"/>
      <c r="M213" s="205"/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</row>
    <row r="214" spans="1:59" x14ac:dyDescent="0.2">
      <c r="A214" s="209"/>
      <c r="B214" s="205"/>
      <c r="C214" s="205"/>
      <c r="D214" s="205"/>
      <c r="E214" s="205"/>
      <c r="F214" s="205"/>
      <c r="G214" s="211"/>
      <c r="H214" s="211"/>
      <c r="I214" s="211"/>
      <c r="J214" s="211"/>
      <c r="K214" s="211"/>
      <c r="L214" s="205"/>
      <c r="M214" s="205"/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</row>
    <row r="215" spans="1:59" x14ac:dyDescent="0.2">
      <c r="A215" s="209"/>
      <c r="B215" s="205"/>
      <c r="C215" s="205"/>
      <c r="D215" s="205"/>
      <c r="E215" s="205"/>
      <c r="F215" s="205"/>
      <c r="G215" s="211"/>
      <c r="H215" s="211"/>
      <c r="I215" s="211"/>
      <c r="J215" s="211"/>
      <c r="K215" s="211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</row>
    <row r="216" spans="1:59" x14ac:dyDescent="0.2">
      <c r="A216" s="209"/>
      <c r="B216" s="205"/>
      <c r="C216" s="205"/>
      <c r="D216" s="205"/>
      <c r="E216" s="205"/>
      <c r="F216" s="205"/>
      <c r="G216" s="211"/>
      <c r="H216" s="211"/>
      <c r="I216" s="211"/>
      <c r="J216" s="211"/>
      <c r="K216" s="211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</row>
    <row r="217" spans="1:59" x14ac:dyDescent="0.2">
      <c r="A217" s="209"/>
      <c r="B217" s="205"/>
      <c r="C217" s="205"/>
      <c r="D217" s="205"/>
      <c r="E217" s="205"/>
      <c r="F217" s="205"/>
      <c r="G217" s="211"/>
      <c r="H217" s="211"/>
      <c r="I217" s="211"/>
      <c r="J217" s="211"/>
      <c r="K217" s="211"/>
      <c r="L217" s="205"/>
      <c r="M217" s="205"/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</row>
    <row r="218" spans="1:59" x14ac:dyDescent="0.2">
      <c r="A218" s="209"/>
      <c r="B218" s="205"/>
      <c r="C218" s="205"/>
      <c r="D218" s="205"/>
      <c r="E218" s="205"/>
      <c r="F218" s="205"/>
      <c r="G218" s="211"/>
      <c r="H218" s="211"/>
      <c r="I218" s="211"/>
      <c r="J218" s="211"/>
      <c r="K218" s="211"/>
      <c r="L218" s="205"/>
      <c r="M218" s="205"/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</row>
    <row r="219" spans="1:59" x14ac:dyDescent="0.2">
      <c r="A219" s="209"/>
      <c r="B219" s="205"/>
      <c r="C219" s="205"/>
      <c r="D219" s="205"/>
      <c r="E219" s="205"/>
      <c r="F219" s="205"/>
      <c r="G219" s="211"/>
      <c r="H219" s="211"/>
      <c r="I219" s="211"/>
      <c r="J219" s="211"/>
      <c r="K219" s="211"/>
      <c r="L219" s="205"/>
      <c r="M219" s="205"/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</row>
    <row r="220" spans="1:59" x14ac:dyDescent="0.2">
      <c r="A220" s="209"/>
      <c r="B220" s="205"/>
      <c r="C220" s="205"/>
      <c r="D220" s="205"/>
      <c r="E220" s="205"/>
      <c r="F220" s="205"/>
      <c r="G220" s="211"/>
      <c r="H220" s="211"/>
      <c r="I220" s="211"/>
      <c r="J220" s="211"/>
      <c r="K220" s="211"/>
      <c r="L220" s="205"/>
      <c r="M220" s="205"/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</row>
    <row r="221" spans="1:59" x14ac:dyDescent="0.2">
      <c r="A221" s="209"/>
      <c r="B221" s="205"/>
      <c r="C221" s="205"/>
      <c r="D221" s="205"/>
      <c r="E221" s="205"/>
      <c r="F221" s="205"/>
      <c r="G221" s="211"/>
      <c r="H221" s="211"/>
      <c r="I221" s="211"/>
      <c r="J221" s="211"/>
      <c r="K221" s="211"/>
      <c r="L221" s="205"/>
      <c r="M221" s="205"/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</row>
    <row r="222" spans="1:59" x14ac:dyDescent="0.2">
      <c r="A222" s="209"/>
      <c r="B222" s="205"/>
      <c r="C222" s="205"/>
      <c r="D222" s="205"/>
      <c r="E222" s="205"/>
      <c r="F222" s="205"/>
      <c r="G222" s="211"/>
      <c r="H222" s="211"/>
      <c r="I222" s="211"/>
      <c r="J222" s="211"/>
      <c r="K222" s="211"/>
      <c r="L222" s="205"/>
      <c r="M222" s="205"/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</row>
    <row r="223" spans="1:59" x14ac:dyDescent="0.2">
      <c r="A223" s="209"/>
      <c r="B223" s="205"/>
      <c r="C223" s="205"/>
      <c r="D223" s="205"/>
      <c r="E223" s="205"/>
      <c r="F223" s="205"/>
      <c r="G223" s="211"/>
      <c r="H223" s="211"/>
      <c r="I223" s="211"/>
      <c r="J223" s="211"/>
      <c r="K223" s="211"/>
      <c r="L223" s="205"/>
      <c r="M223" s="205"/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</row>
    <row r="224" spans="1:59" x14ac:dyDescent="0.2">
      <c r="A224" s="209"/>
      <c r="B224" s="205"/>
      <c r="C224" s="205"/>
      <c r="D224" s="205"/>
      <c r="E224" s="205"/>
      <c r="F224" s="205"/>
      <c r="G224" s="211"/>
      <c r="H224" s="211"/>
      <c r="I224" s="211"/>
      <c r="J224" s="211"/>
      <c r="K224" s="211"/>
      <c r="L224" s="205"/>
      <c r="M224" s="205"/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</row>
    <row r="225" spans="1:59" x14ac:dyDescent="0.2">
      <c r="A225" s="209"/>
      <c r="B225" s="205"/>
      <c r="C225" s="205"/>
      <c r="D225" s="205"/>
      <c r="E225" s="205"/>
      <c r="F225" s="205"/>
      <c r="G225" s="211"/>
      <c r="H225" s="211"/>
      <c r="I225" s="211"/>
      <c r="J225" s="211"/>
      <c r="K225" s="211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</row>
    <row r="226" spans="1:59" x14ac:dyDescent="0.2">
      <c r="A226" s="209"/>
      <c r="B226" s="205"/>
      <c r="C226" s="205"/>
      <c r="D226" s="205"/>
      <c r="E226" s="205"/>
      <c r="F226" s="205"/>
      <c r="G226" s="211"/>
      <c r="H226" s="211"/>
      <c r="I226" s="211"/>
      <c r="J226" s="211"/>
      <c r="K226" s="211"/>
      <c r="L226" s="205"/>
      <c r="M226" s="205"/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</row>
    <row r="227" spans="1:59" x14ac:dyDescent="0.2">
      <c r="A227" s="209"/>
      <c r="B227" s="205"/>
      <c r="C227" s="205"/>
      <c r="D227" s="205"/>
      <c r="E227" s="205"/>
      <c r="F227" s="205"/>
      <c r="G227" s="211"/>
      <c r="H227" s="211"/>
      <c r="I227" s="211"/>
      <c r="J227" s="211"/>
      <c r="K227" s="211"/>
      <c r="L227" s="205"/>
      <c r="M227" s="205"/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</row>
    <row r="228" spans="1:59" x14ac:dyDescent="0.2">
      <c r="A228" s="209"/>
      <c r="B228" s="205"/>
      <c r="C228" s="205"/>
      <c r="D228" s="205"/>
      <c r="E228" s="205"/>
      <c r="F228" s="205"/>
      <c r="G228" s="211"/>
      <c r="H228" s="211"/>
      <c r="I228" s="211"/>
      <c r="J228" s="211"/>
      <c r="K228" s="211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</row>
    <row r="229" spans="1:59" x14ac:dyDescent="0.2">
      <c r="A229" s="209"/>
      <c r="B229" s="205"/>
      <c r="C229" s="205"/>
      <c r="D229" s="205"/>
      <c r="E229" s="205"/>
      <c r="F229" s="205"/>
      <c r="G229" s="211"/>
      <c r="H229" s="211"/>
      <c r="I229" s="211"/>
      <c r="J229" s="211"/>
      <c r="K229" s="211"/>
      <c r="L229" s="205"/>
      <c r="M229" s="205"/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</row>
    <row r="230" spans="1:59" x14ac:dyDescent="0.2">
      <c r="A230" s="209"/>
      <c r="B230" s="205"/>
      <c r="C230" s="205"/>
      <c r="D230" s="205"/>
      <c r="E230" s="205"/>
      <c r="F230" s="205"/>
      <c r="G230" s="211"/>
      <c r="H230" s="211"/>
      <c r="I230" s="211"/>
      <c r="J230" s="211"/>
      <c r="K230" s="211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</row>
    <row r="231" spans="1:59" x14ac:dyDescent="0.2">
      <c r="A231" s="209"/>
      <c r="B231" s="205"/>
      <c r="C231" s="205"/>
      <c r="D231" s="205"/>
      <c r="E231" s="205"/>
      <c r="F231" s="205"/>
      <c r="G231" s="211"/>
      <c r="H231" s="211"/>
      <c r="I231" s="211"/>
      <c r="J231" s="211"/>
      <c r="K231" s="211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</row>
    <row r="232" spans="1:59" x14ac:dyDescent="0.2">
      <c r="A232" s="209"/>
      <c r="B232" s="205"/>
      <c r="C232" s="205"/>
      <c r="D232" s="205"/>
      <c r="E232" s="205"/>
      <c r="F232" s="205"/>
      <c r="G232" s="211"/>
      <c r="H232" s="211"/>
      <c r="I232" s="211"/>
      <c r="J232" s="211"/>
      <c r="K232" s="211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</row>
    <row r="233" spans="1:59" x14ac:dyDescent="0.2">
      <c r="A233" s="209"/>
      <c r="B233" s="205"/>
      <c r="C233" s="205"/>
      <c r="D233" s="205"/>
      <c r="E233" s="205"/>
      <c r="F233" s="205"/>
      <c r="G233" s="211"/>
      <c r="H233" s="211"/>
      <c r="I233" s="211"/>
      <c r="J233" s="211"/>
      <c r="K233" s="211"/>
      <c r="L233" s="205"/>
      <c r="M233" s="205"/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</row>
    <row r="234" spans="1:59" x14ac:dyDescent="0.2">
      <c r="A234" s="209"/>
      <c r="B234" s="205"/>
      <c r="C234" s="205"/>
      <c r="D234" s="205"/>
      <c r="E234" s="205"/>
      <c r="F234" s="205"/>
      <c r="G234" s="211"/>
      <c r="H234" s="211"/>
      <c r="I234" s="211"/>
      <c r="J234" s="211"/>
      <c r="K234" s="211"/>
      <c r="L234" s="205"/>
      <c r="M234" s="205"/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</row>
    <row r="235" spans="1:59" x14ac:dyDescent="0.2">
      <c r="A235" s="209"/>
      <c r="B235" s="205"/>
      <c r="C235" s="205"/>
      <c r="D235" s="205"/>
      <c r="E235" s="205"/>
      <c r="F235" s="205"/>
      <c r="G235" s="211"/>
      <c r="H235" s="211"/>
      <c r="I235" s="211"/>
      <c r="J235" s="211"/>
      <c r="K235" s="211"/>
      <c r="L235" s="205"/>
      <c r="M235" s="205"/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</row>
    <row r="236" spans="1:59" x14ac:dyDescent="0.2">
      <c r="A236" s="209"/>
      <c r="B236" s="205"/>
      <c r="C236" s="205"/>
      <c r="D236" s="205"/>
      <c r="E236" s="205"/>
      <c r="F236" s="205"/>
      <c r="G236" s="211"/>
      <c r="H236" s="211"/>
      <c r="I236" s="211"/>
      <c r="J236" s="211"/>
      <c r="K236" s="211"/>
      <c r="L236" s="205"/>
      <c r="M236" s="205"/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</row>
    <row r="237" spans="1:59" x14ac:dyDescent="0.2">
      <c r="A237" s="209"/>
      <c r="B237" s="205"/>
      <c r="C237" s="205"/>
      <c r="D237" s="205"/>
      <c r="E237" s="205"/>
      <c r="F237" s="205"/>
      <c r="G237" s="211"/>
      <c r="H237" s="211"/>
      <c r="I237" s="211"/>
      <c r="J237" s="211"/>
      <c r="K237" s="211"/>
      <c r="L237" s="205"/>
      <c r="M237" s="205"/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</row>
    <row r="238" spans="1:59" x14ac:dyDescent="0.2">
      <c r="A238" s="209"/>
      <c r="B238" s="205"/>
      <c r="C238" s="205"/>
      <c r="D238" s="205"/>
      <c r="E238" s="205"/>
      <c r="F238" s="205"/>
      <c r="G238" s="211"/>
      <c r="H238" s="211"/>
      <c r="I238" s="211"/>
      <c r="J238" s="211"/>
      <c r="K238" s="211"/>
      <c r="L238" s="205"/>
      <c r="M238" s="205"/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</row>
    <row r="239" spans="1:59" x14ac:dyDescent="0.2">
      <c r="A239" s="209"/>
      <c r="B239" s="205"/>
      <c r="C239" s="205"/>
      <c r="D239" s="205"/>
      <c r="E239" s="205"/>
      <c r="F239" s="205"/>
      <c r="G239" s="211"/>
      <c r="H239" s="211"/>
      <c r="I239" s="211"/>
      <c r="J239" s="211"/>
      <c r="K239" s="211"/>
      <c r="L239" s="205"/>
      <c r="M239" s="205"/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</row>
    <row r="240" spans="1:59" x14ac:dyDescent="0.2">
      <c r="A240" s="209"/>
      <c r="B240" s="205"/>
      <c r="C240" s="205"/>
      <c r="D240" s="205"/>
      <c r="E240" s="205"/>
      <c r="F240" s="205"/>
      <c r="G240" s="211"/>
      <c r="H240" s="211"/>
      <c r="I240" s="211"/>
      <c r="J240" s="211"/>
      <c r="K240" s="211"/>
      <c r="L240" s="205"/>
      <c r="M240" s="205"/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</row>
    <row r="241" spans="1:59" x14ac:dyDescent="0.2">
      <c r="A241" s="209"/>
      <c r="B241" s="205"/>
      <c r="C241" s="205"/>
      <c r="D241" s="205"/>
      <c r="E241" s="205"/>
      <c r="F241" s="205"/>
      <c r="G241" s="211"/>
      <c r="H241" s="211"/>
      <c r="I241" s="211"/>
      <c r="J241" s="211"/>
      <c r="K241" s="211"/>
      <c r="L241" s="205"/>
      <c r="M241" s="205"/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</row>
    <row r="242" spans="1:59" x14ac:dyDescent="0.2">
      <c r="A242" s="209"/>
      <c r="B242" s="205"/>
      <c r="C242" s="205"/>
      <c r="D242" s="205"/>
      <c r="E242" s="205"/>
      <c r="F242" s="205"/>
      <c r="G242" s="211"/>
      <c r="H242" s="211"/>
      <c r="I242" s="211"/>
      <c r="J242" s="211"/>
      <c r="K242" s="211"/>
      <c r="L242" s="205"/>
      <c r="M242" s="205"/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</row>
    <row r="243" spans="1:59" x14ac:dyDescent="0.2">
      <c r="A243" s="209"/>
      <c r="B243" s="205"/>
      <c r="C243" s="205"/>
      <c r="D243" s="205"/>
      <c r="E243" s="205"/>
      <c r="F243" s="205"/>
      <c r="G243" s="211"/>
      <c r="H243" s="211"/>
      <c r="I243" s="211"/>
      <c r="J243" s="211"/>
      <c r="K243" s="211"/>
      <c r="L243" s="205"/>
      <c r="M243" s="205"/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</row>
    <row r="244" spans="1:59" x14ac:dyDescent="0.2">
      <c r="A244" s="209"/>
      <c r="B244" s="205"/>
      <c r="C244" s="205"/>
      <c r="D244" s="205"/>
      <c r="E244" s="205"/>
      <c r="F244" s="205"/>
      <c r="G244" s="211"/>
      <c r="H244" s="211"/>
      <c r="I244" s="211"/>
      <c r="J244" s="211"/>
      <c r="K244" s="211"/>
      <c r="L244" s="205"/>
      <c r="M244" s="205"/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</row>
    <row r="245" spans="1:59" x14ac:dyDescent="0.2">
      <c r="A245" s="209"/>
      <c r="B245" s="205"/>
      <c r="C245" s="205"/>
      <c r="D245" s="205"/>
      <c r="E245" s="205"/>
      <c r="F245" s="205"/>
      <c r="G245" s="211"/>
      <c r="H245" s="211"/>
      <c r="I245" s="211"/>
      <c r="J245" s="211"/>
      <c r="K245" s="211"/>
      <c r="L245" s="205"/>
      <c r="M245" s="205"/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</row>
    <row r="246" spans="1:59" x14ac:dyDescent="0.2">
      <c r="A246" s="209"/>
      <c r="B246" s="205"/>
      <c r="C246" s="205"/>
      <c r="D246" s="205"/>
      <c r="E246" s="205"/>
      <c r="F246" s="205"/>
      <c r="G246" s="211"/>
      <c r="H246" s="211"/>
      <c r="I246" s="211"/>
      <c r="J246" s="211"/>
      <c r="K246" s="211"/>
      <c r="L246" s="205"/>
      <c r="M246" s="205"/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</row>
    <row r="247" spans="1:59" x14ac:dyDescent="0.2">
      <c r="A247" s="209"/>
      <c r="B247" s="205"/>
      <c r="C247" s="205"/>
      <c r="D247" s="205"/>
      <c r="E247" s="205"/>
      <c r="F247" s="205"/>
      <c r="G247" s="211"/>
      <c r="H247" s="211"/>
      <c r="I247" s="211"/>
      <c r="J247" s="211"/>
      <c r="K247" s="211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</row>
    <row r="248" spans="1:59" x14ac:dyDescent="0.2">
      <c r="A248" s="209"/>
      <c r="B248" s="205"/>
      <c r="C248" s="205"/>
      <c r="D248" s="205"/>
      <c r="E248" s="205"/>
      <c r="F248" s="205"/>
      <c r="G248" s="211"/>
      <c r="H248" s="211"/>
      <c r="I248" s="211"/>
      <c r="J248" s="211"/>
      <c r="K248" s="211"/>
      <c r="L248" s="205"/>
      <c r="M248" s="205"/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</row>
    <row r="249" spans="1:59" x14ac:dyDescent="0.2">
      <c r="A249" s="209"/>
      <c r="B249" s="205"/>
      <c r="C249" s="205"/>
      <c r="D249" s="205"/>
      <c r="E249" s="205"/>
      <c r="F249" s="205"/>
      <c r="G249" s="211"/>
      <c r="H249" s="211"/>
      <c r="I249" s="211"/>
      <c r="J249" s="211"/>
      <c r="K249" s="211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</row>
    <row r="250" spans="1:59" x14ac:dyDescent="0.2">
      <c r="A250" s="209"/>
      <c r="B250" s="205"/>
      <c r="C250" s="205"/>
      <c r="D250" s="205"/>
      <c r="E250" s="205"/>
      <c r="F250" s="205"/>
      <c r="G250" s="211"/>
      <c r="H250" s="211"/>
      <c r="I250" s="211"/>
      <c r="J250" s="211"/>
      <c r="K250" s="211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</row>
    <row r="251" spans="1:59" x14ac:dyDescent="0.2">
      <c r="A251" s="209"/>
      <c r="B251" s="205"/>
      <c r="C251" s="205"/>
      <c r="D251" s="205"/>
      <c r="E251" s="205"/>
      <c r="F251" s="205"/>
      <c r="G251" s="211"/>
      <c r="H251" s="211"/>
      <c r="I251" s="211"/>
      <c r="J251" s="211"/>
      <c r="K251" s="211"/>
      <c r="L251" s="205"/>
      <c r="M251" s="205"/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</row>
    <row r="252" spans="1:59" x14ac:dyDescent="0.2">
      <c r="A252" s="209"/>
      <c r="B252" s="205"/>
      <c r="C252" s="205"/>
      <c r="D252" s="205"/>
      <c r="E252" s="205"/>
      <c r="F252" s="205"/>
      <c r="G252" s="211"/>
      <c r="H252" s="211"/>
      <c r="I252" s="211"/>
      <c r="J252" s="211"/>
      <c r="K252" s="211"/>
      <c r="L252" s="205"/>
      <c r="M252" s="205"/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</row>
    <row r="253" spans="1:59" x14ac:dyDescent="0.2">
      <c r="A253" s="209"/>
      <c r="B253" s="205"/>
      <c r="C253" s="205"/>
      <c r="D253" s="205"/>
      <c r="E253" s="205"/>
      <c r="F253" s="205"/>
      <c r="G253" s="211"/>
      <c r="H253" s="211"/>
      <c r="I253" s="211"/>
      <c r="J253" s="211"/>
      <c r="K253" s="211"/>
      <c r="L253" s="205"/>
      <c r="M253" s="205"/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</row>
    <row r="254" spans="1:59" x14ac:dyDescent="0.2">
      <c r="A254" s="209"/>
      <c r="B254" s="205"/>
      <c r="C254" s="205"/>
      <c r="D254" s="205"/>
      <c r="E254" s="205"/>
      <c r="F254" s="205"/>
      <c r="G254" s="211"/>
      <c r="H254" s="211"/>
      <c r="I254" s="211"/>
      <c r="J254" s="211"/>
      <c r="K254" s="211"/>
      <c r="L254" s="205"/>
      <c r="M254" s="205"/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</row>
    <row r="255" spans="1:59" x14ac:dyDescent="0.2">
      <c r="A255" s="209"/>
      <c r="B255" s="205"/>
      <c r="C255" s="205"/>
      <c r="D255" s="205"/>
      <c r="E255" s="205"/>
      <c r="F255" s="205"/>
      <c r="G255" s="211"/>
      <c r="H255" s="211"/>
      <c r="I255" s="211"/>
      <c r="J255" s="211"/>
      <c r="K255" s="211"/>
      <c r="L255" s="205"/>
      <c r="M255" s="205"/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</row>
    <row r="256" spans="1:59" x14ac:dyDescent="0.2">
      <c r="A256" s="209"/>
      <c r="B256" s="205"/>
      <c r="C256" s="205"/>
      <c r="D256" s="205"/>
      <c r="E256" s="205"/>
      <c r="F256" s="205"/>
      <c r="G256" s="211"/>
      <c r="H256" s="211"/>
      <c r="I256" s="211"/>
      <c r="J256" s="211"/>
      <c r="K256" s="211"/>
      <c r="L256" s="205"/>
      <c r="M256" s="205"/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</row>
    <row r="257" spans="1:59" x14ac:dyDescent="0.2">
      <c r="A257" s="209"/>
      <c r="B257" s="205"/>
      <c r="C257" s="205"/>
      <c r="D257" s="205"/>
      <c r="E257" s="205"/>
      <c r="F257" s="205"/>
      <c r="G257" s="211"/>
      <c r="H257" s="211"/>
      <c r="I257" s="211"/>
      <c r="J257" s="211"/>
      <c r="K257" s="211"/>
      <c r="L257" s="205"/>
      <c r="M257" s="205"/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</row>
    <row r="258" spans="1:59" x14ac:dyDescent="0.2">
      <c r="A258" s="209"/>
      <c r="B258" s="205"/>
      <c r="C258" s="205"/>
      <c r="D258" s="205"/>
      <c r="E258" s="205"/>
      <c r="F258" s="205"/>
      <c r="G258" s="211"/>
      <c r="H258" s="211"/>
      <c r="I258" s="211"/>
      <c r="J258" s="211"/>
      <c r="K258" s="211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</row>
    <row r="259" spans="1:59" x14ac:dyDescent="0.2">
      <c r="A259" s="209"/>
      <c r="B259" s="205"/>
      <c r="C259" s="205"/>
      <c r="D259" s="205"/>
      <c r="E259" s="205"/>
      <c r="F259" s="205"/>
      <c r="G259" s="211"/>
      <c r="H259" s="211"/>
      <c r="I259" s="211"/>
      <c r="J259" s="211"/>
      <c r="K259" s="211"/>
      <c r="L259" s="205"/>
      <c r="M259" s="205"/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</row>
    <row r="260" spans="1:59" x14ac:dyDescent="0.2">
      <c r="A260" s="209"/>
      <c r="B260" s="205"/>
      <c r="C260" s="205"/>
      <c r="D260" s="205"/>
      <c r="E260" s="205"/>
      <c r="F260" s="205"/>
      <c r="G260" s="211"/>
      <c r="H260" s="211"/>
      <c r="I260" s="211"/>
      <c r="J260" s="211"/>
      <c r="K260" s="211"/>
      <c r="L260" s="205"/>
      <c r="M260" s="205"/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</row>
    <row r="261" spans="1:59" x14ac:dyDescent="0.2">
      <c r="A261" s="209"/>
      <c r="B261" s="205"/>
      <c r="C261" s="205"/>
      <c r="D261" s="205"/>
      <c r="E261" s="205"/>
      <c r="F261" s="205"/>
      <c r="G261" s="211"/>
      <c r="H261" s="211"/>
      <c r="I261" s="211"/>
      <c r="J261" s="211"/>
      <c r="K261" s="211"/>
      <c r="L261" s="205"/>
      <c r="M261" s="205"/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</row>
    <row r="262" spans="1:59" x14ac:dyDescent="0.2">
      <c r="A262" s="209"/>
      <c r="B262" s="205"/>
      <c r="C262" s="205"/>
      <c r="D262" s="205"/>
      <c r="E262" s="205"/>
      <c r="F262" s="205"/>
      <c r="G262" s="211"/>
      <c r="H262" s="211"/>
      <c r="I262" s="211"/>
      <c r="J262" s="211"/>
      <c r="K262" s="211"/>
      <c r="L262" s="205"/>
      <c r="M262" s="205"/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</row>
    <row r="263" spans="1:59" x14ac:dyDescent="0.2">
      <c r="A263" s="209"/>
      <c r="B263" s="205"/>
      <c r="C263" s="205"/>
      <c r="D263" s="205"/>
      <c r="E263" s="205"/>
      <c r="F263" s="205"/>
      <c r="G263" s="211"/>
      <c r="H263" s="211"/>
      <c r="I263" s="211"/>
      <c r="J263" s="211"/>
      <c r="K263" s="211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</row>
    <row r="264" spans="1:59" x14ac:dyDescent="0.2">
      <c r="A264" s="209"/>
      <c r="B264" s="205"/>
      <c r="C264" s="205"/>
      <c r="D264" s="205"/>
      <c r="E264" s="205"/>
      <c r="F264" s="205"/>
      <c r="G264" s="211"/>
      <c r="H264" s="211"/>
      <c r="I264" s="211"/>
      <c r="J264" s="211"/>
      <c r="K264" s="211"/>
      <c r="L264" s="205"/>
      <c r="M264" s="205"/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</row>
    <row r="265" spans="1:59" x14ac:dyDescent="0.2">
      <c r="A265" s="209"/>
      <c r="B265" s="205"/>
      <c r="C265" s="205"/>
      <c r="D265" s="205"/>
      <c r="E265" s="205"/>
      <c r="F265" s="205"/>
      <c r="G265" s="211"/>
      <c r="H265" s="211"/>
      <c r="I265" s="211"/>
      <c r="J265" s="211"/>
      <c r="K265" s="211"/>
      <c r="L265" s="205"/>
      <c r="M265" s="205"/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</row>
    <row r="266" spans="1:59" x14ac:dyDescent="0.2">
      <c r="A266" s="209"/>
      <c r="B266" s="205"/>
      <c r="C266" s="205"/>
      <c r="D266" s="205"/>
      <c r="E266" s="205"/>
      <c r="F266" s="205"/>
      <c r="G266" s="211"/>
      <c r="H266" s="211"/>
      <c r="I266" s="211"/>
      <c r="J266" s="211"/>
      <c r="K266" s="211"/>
      <c r="L266" s="205"/>
      <c r="M266" s="205"/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</row>
    <row r="267" spans="1:59" x14ac:dyDescent="0.2">
      <c r="A267" s="209"/>
      <c r="B267" s="205"/>
      <c r="C267" s="205"/>
      <c r="D267" s="205"/>
      <c r="E267" s="205"/>
      <c r="F267" s="205"/>
      <c r="G267" s="211"/>
      <c r="H267" s="211"/>
      <c r="I267" s="211"/>
      <c r="J267" s="211"/>
      <c r="K267" s="211"/>
      <c r="L267" s="205"/>
      <c r="M267" s="205"/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</row>
    <row r="268" spans="1:59" x14ac:dyDescent="0.2">
      <c r="A268" s="209"/>
      <c r="B268" s="205"/>
      <c r="C268" s="205"/>
      <c r="D268" s="205"/>
      <c r="E268" s="205"/>
      <c r="F268" s="205"/>
      <c r="G268" s="211"/>
      <c r="H268" s="211"/>
      <c r="I268" s="211"/>
      <c r="J268" s="211"/>
      <c r="K268" s="211"/>
      <c r="L268" s="205"/>
      <c r="M268" s="205"/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</row>
    <row r="269" spans="1:59" x14ac:dyDescent="0.2">
      <c r="A269" s="209"/>
      <c r="B269" s="205"/>
      <c r="C269" s="205"/>
      <c r="D269" s="205"/>
      <c r="E269" s="205"/>
      <c r="F269" s="205"/>
      <c r="G269" s="211"/>
      <c r="H269" s="211"/>
      <c r="I269" s="211"/>
      <c r="J269" s="211"/>
      <c r="K269" s="211"/>
      <c r="L269" s="205"/>
      <c r="M269" s="205"/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</row>
    <row r="270" spans="1:59" x14ac:dyDescent="0.2">
      <c r="A270" s="209"/>
      <c r="B270" s="205"/>
      <c r="C270" s="205"/>
      <c r="D270" s="205"/>
      <c r="E270" s="205"/>
      <c r="F270" s="205"/>
      <c r="G270" s="211"/>
      <c r="H270" s="211"/>
      <c r="I270" s="211"/>
      <c r="J270" s="211"/>
      <c r="K270" s="211"/>
      <c r="L270" s="205"/>
      <c r="M270" s="205"/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</row>
    <row r="271" spans="1:59" x14ac:dyDescent="0.2">
      <c r="A271" s="209"/>
      <c r="B271" s="205"/>
      <c r="C271" s="205"/>
      <c r="D271" s="205"/>
      <c r="E271" s="205"/>
      <c r="F271" s="205"/>
      <c r="G271" s="211"/>
      <c r="H271" s="211"/>
      <c r="I271" s="211"/>
      <c r="J271" s="211"/>
      <c r="K271" s="211"/>
      <c r="L271" s="205"/>
      <c r="M271" s="205"/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</row>
    <row r="272" spans="1:59" x14ac:dyDescent="0.2">
      <c r="A272" s="209"/>
      <c r="B272" s="205"/>
      <c r="C272" s="205"/>
      <c r="D272" s="205"/>
      <c r="E272" s="205"/>
      <c r="F272" s="205"/>
      <c r="G272" s="211"/>
      <c r="H272" s="211"/>
      <c r="I272" s="211"/>
      <c r="J272" s="211"/>
      <c r="K272" s="211"/>
      <c r="L272" s="205"/>
      <c r="M272" s="205"/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</row>
    <row r="273" spans="1:59" x14ac:dyDescent="0.2">
      <c r="A273" s="209"/>
      <c r="B273" s="205"/>
      <c r="C273" s="205"/>
      <c r="D273" s="205"/>
      <c r="E273" s="205"/>
      <c r="F273" s="205"/>
      <c r="G273" s="211"/>
      <c r="H273" s="211"/>
      <c r="I273" s="211"/>
      <c r="J273" s="211"/>
      <c r="K273" s="211"/>
      <c r="L273" s="205"/>
      <c r="M273" s="205"/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</row>
    <row r="274" spans="1:59" x14ac:dyDescent="0.2">
      <c r="A274" s="209"/>
      <c r="B274" s="205"/>
      <c r="C274" s="205"/>
      <c r="D274" s="205"/>
      <c r="E274" s="205"/>
      <c r="F274" s="205"/>
      <c r="G274" s="211"/>
      <c r="H274" s="211"/>
      <c r="I274" s="211"/>
      <c r="J274" s="211"/>
      <c r="K274" s="211"/>
      <c r="L274" s="205"/>
      <c r="M274" s="205"/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</row>
    <row r="275" spans="1:59" x14ac:dyDescent="0.2">
      <c r="A275" s="209"/>
      <c r="B275" s="205"/>
      <c r="C275" s="205"/>
      <c r="D275" s="205"/>
      <c r="E275" s="205"/>
      <c r="F275" s="205"/>
      <c r="G275" s="211"/>
      <c r="H275" s="211"/>
      <c r="I275" s="211"/>
      <c r="J275" s="211"/>
      <c r="K275" s="211"/>
      <c r="L275" s="205"/>
      <c r="M275" s="205"/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</row>
    <row r="276" spans="1:59" x14ac:dyDescent="0.2">
      <c r="A276" s="209"/>
      <c r="B276" s="205"/>
      <c r="C276" s="205"/>
      <c r="D276" s="205"/>
      <c r="E276" s="205"/>
      <c r="F276" s="205"/>
      <c r="G276" s="211"/>
      <c r="H276" s="211"/>
      <c r="I276" s="211"/>
      <c r="J276" s="211"/>
      <c r="K276" s="211"/>
      <c r="L276" s="205"/>
      <c r="M276" s="205"/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</row>
    <row r="277" spans="1:59" x14ac:dyDescent="0.2">
      <c r="A277" s="209"/>
      <c r="B277" s="205"/>
      <c r="C277" s="205"/>
      <c r="D277" s="205"/>
      <c r="E277" s="205"/>
      <c r="F277" s="205"/>
      <c r="G277" s="211"/>
      <c r="H277" s="211"/>
      <c r="I277" s="211"/>
      <c r="J277" s="211"/>
      <c r="K277" s="211"/>
      <c r="L277" s="205"/>
      <c r="M277" s="205"/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</row>
    <row r="278" spans="1:59" x14ac:dyDescent="0.2">
      <c r="A278" s="209"/>
      <c r="B278" s="205"/>
      <c r="C278" s="205"/>
      <c r="D278" s="205"/>
      <c r="E278" s="205"/>
      <c r="F278" s="205"/>
      <c r="G278" s="211"/>
      <c r="H278" s="211"/>
      <c r="I278" s="211"/>
      <c r="J278" s="211"/>
      <c r="K278" s="211"/>
      <c r="L278" s="205"/>
      <c r="M278" s="205"/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</row>
    <row r="279" spans="1:59" x14ac:dyDescent="0.2">
      <c r="A279" s="209"/>
      <c r="B279" s="205"/>
      <c r="C279" s="205"/>
      <c r="D279" s="205"/>
      <c r="E279" s="205"/>
      <c r="F279" s="205"/>
      <c r="G279" s="211"/>
      <c r="H279" s="211"/>
      <c r="I279" s="211"/>
      <c r="J279" s="211"/>
      <c r="K279" s="211"/>
      <c r="L279" s="205"/>
      <c r="M279" s="205"/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</row>
    <row r="280" spans="1:59" x14ac:dyDescent="0.2">
      <c r="A280" s="209"/>
      <c r="B280" s="205"/>
      <c r="C280" s="205"/>
      <c r="D280" s="205"/>
      <c r="E280" s="205"/>
      <c r="F280" s="205"/>
      <c r="G280" s="211"/>
      <c r="H280" s="211"/>
      <c r="I280" s="211"/>
      <c r="J280" s="211"/>
      <c r="K280" s="211"/>
      <c r="L280" s="205"/>
      <c r="M280" s="205"/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</row>
    <row r="281" spans="1:59" x14ac:dyDescent="0.2">
      <c r="A281" s="209"/>
      <c r="B281" s="205"/>
      <c r="C281" s="205"/>
      <c r="D281" s="205"/>
      <c r="E281" s="205"/>
      <c r="F281" s="205"/>
      <c r="G281" s="211"/>
      <c r="H281" s="211"/>
      <c r="I281" s="211"/>
      <c r="J281" s="211"/>
      <c r="K281" s="211"/>
      <c r="L281" s="205"/>
      <c r="M281" s="205"/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</row>
    <row r="282" spans="1:59" x14ac:dyDescent="0.2">
      <c r="A282" s="209"/>
      <c r="B282" s="205"/>
      <c r="C282" s="205"/>
      <c r="D282" s="205"/>
      <c r="E282" s="205"/>
      <c r="F282" s="205"/>
      <c r="G282" s="211"/>
      <c r="H282" s="211"/>
      <c r="I282" s="211"/>
      <c r="J282" s="211"/>
      <c r="K282" s="211"/>
      <c r="L282" s="205"/>
      <c r="M282" s="205"/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</row>
    <row r="283" spans="1:59" x14ac:dyDescent="0.2">
      <c r="A283" s="209"/>
      <c r="B283" s="205"/>
      <c r="C283" s="205"/>
      <c r="D283" s="205"/>
      <c r="E283" s="205"/>
      <c r="F283" s="205"/>
      <c r="G283" s="211"/>
      <c r="H283" s="211"/>
      <c r="I283" s="211"/>
      <c r="J283" s="211"/>
      <c r="K283" s="211"/>
      <c r="L283" s="205"/>
      <c r="M283" s="205"/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</row>
    <row r="284" spans="1:59" x14ac:dyDescent="0.2">
      <c r="A284" s="209"/>
      <c r="B284" s="205"/>
      <c r="C284" s="205"/>
      <c r="D284" s="205"/>
      <c r="E284" s="205"/>
      <c r="F284" s="205"/>
      <c r="G284" s="211"/>
      <c r="H284" s="211"/>
      <c r="I284" s="211"/>
      <c r="J284" s="211"/>
      <c r="K284" s="211"/>
      <c r="L284" s="205"/>
      <c r="M284" s="205"/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</row>
    <row r="285" spans="1:59" x14ac:dyDescent="0.2">
      <c r="A285" s="209"/>
      <c r="B285" s="205"/>
      <c r="C285" s="205"/>
      <c r="D285" s="205"/>
      <c r="E285" s="205"/>
      <c r="F285" s="205"/>
      <c r="G285" s="211"/>
      <c r="H285" s="211"/>
      <c r="I285" s="211"/>
      <c r="J285" s="211"/>
      <c r="K285" s="211"/>
      <c r="L285" s="205"/>
      <c r="M285" s="205"/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</row>
    <row r="286" spans="1:59" x14ac:dyDescent="0.2">
      <c r="A286" s="209"/>
      <c r="B286" s="205"/>
      <c r="C286" s="205"/>
      <c r="D286" s="205"/>
      <c r="E286" s="205"/>
      <c r="F286" s="205"/>
      <c r="G286" s="211"/>
      <c r="H286" s="211"/>
      <c r="I286" s="211"/>
      <c r="J286" s="211"/>
      <c r="K286" s="211"/>
      <c r="L286" s="205"/>
      <c r="M286" s="205"/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</row>
    <row r="287" spans="1:59" x14ac:dyDescent="0.2">
      <c r="A287" s="209"/>
      <c r="B287" s="205"/>
      <c r="C287" s="205"/>
      <c r="D287" s="205"/>
      <c r="E287" s="205"/>
      <c r="F287" s="205"/>
      <c r="G287" s="211"/>
      <c r="H287" s="211"/>
      <c r="I287" s="211"/>
      <c r="J287" s="211"/>
      <c r="K287" s="211"/>
      <c r="L287" s="205"/>
      <c r="M287" s="205"/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</row>
    <row r="288" spans="1:59" x14ac:dyDescent="0.2">
      <c r="A288" s="209"/>
      <c r="B288" s="205"/>
      <c r="C288" s="205"/>
      <c r="D288" s="205"/>
      <c r="E288" s="205"/>
      <c r="F288" s="205"/>
      <c r="G288" s="211"/>
      <c r="H288" s="211"/>
      <c r="I288" s="211"/>
      <c r="J288" s="211"/>
      <c r="K288" s="211"/>
      <c r="L288" s="205"/>
      <c r="M288" s="205"/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</row>
    <row r="289" spans="1:59" x14ac:dyDescent="0.2">
      <c r="A289" s="209"/>
      <c r="B289" s="205"/>
      <c r="C289" s="205"/>
      <c r="D289" s="205"/>
      <c r="E289" s="205"/>
      <c r="F289" s="205"/>
      <c r="G289" s="211"/>
      <c r="H289" s="211"/>
      <c r="I289" s="211"/>
      <c r="J289" s="211"/>
      <c r="K289" s="211"/>
      <c r="L289" s="205"/>
      <c r="M289" s="205"/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</row>
    <row r="290" spans="1:59" x14ac:dyDescent="0.2">
      <c r="A290" s="209"/>
      <c r="B290" s="205"/>
      <c r="C290" s="205"/>
      <c r="D290" s="205"/>
      <c r="E290" s="205"/>
      <c r="F290" s="205"/>
      <c r="G290" s="211"/>
      <c r="H290" s="211"/>
      <c r="I290" s="211"/>
      <c r="J290" s="211"/>
      <c r="K290" s="211"/>
      <c r="L290" s="205"/>
      <c r="M290" s="205"/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</row>
    <row r="291" spans="1:59" x14ac:dyDescent="0.2">
      <c r="A291" s="209"/>
      <c r="B291" s="205"/>
      <c r="C291" s="205"/>
      <c r="D291" s="205"/>
      <c r="E291" s="205"/>
      <c r="F291" s="205"/>
      <c r="G291" s="211"/>
      <c r="H291" s="211"/>
      <c r="I291" s="211"/>
      <c r="J291" s="211"/>
      <c r="K291" s="211"/>
      <c r="L291" s="205"/>
      <c r="M291" s="205"/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</row>
    <row r="292" spans="1:59" x14ac:dyDescent="0.2">
      <c r="A292" s="209"/>
      <c r="B292" s="205"/>
      <c r="C292" s="205"/>
      <c r="D292" s="205"/>
      <c r="E292" s="205"/>
      <c r="F292" s="205"/>
      <c r="G292" s="211"/>
      <c r="H292" s="211"/>
      <c r="I292" s="211"/>
      <c r="J292" s="211"/>
      <c r="K292" s="211"/>
      <c r="L292" s="205"/>
      <c r="M292" s="205"/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</row>
    <row r="293" spans="1:59" x14ac:dyDescent="0.2">
      <c r="A293" s="209"/>
      <c r="B293" s="205"/>
      <c r="C293" s="205"/>
      <c r="D293" s="205"/>
      <c r="E293" s="205"/>
      <c r="F293" s="205"/>
      <c r="G293" s="211"/>
      <c r="H293" s="211"/>
      <c r="I293" s="211"/>
      <c r="J293" s="211"/>
      <c r="K293" s="211"/>
      <c r="L293" s="205"/>
      <c r="M293" s="205"/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</row>
    <row r="294" spans="1:59" x14ac:dyDescent="0.2">
      <c r="A294" s="209"/>
      <c r="B294" s="205"/>
      <c r="C294" s="205"/>
      <c r="D294" s="205"/>
      <c r="E294" s="205"/>
      <c r="F294" s="205"/>
      <c r="G294" s="211"/>
      <c r="H294" s="211"/>
      <c r="I294" s="211"/>
      <c r="J294" s="211"/>
      <c r="K294" s="211"/>
      <c r="L294" s="205"/>
      <c r="M294" s="205"/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</row>
    <row r="295" spans="1:59" x14ac:dyDescent="0.2">
      <c r="A295" s="209"/>
      <c r="B295" s="205"/>
      <c r="C295" s="205"/>
      <c r="D295" s="205"/>
      <c r="E295" s="205"/>
      <c r="F295" s="205"/>
      <c r="G295" s="211"/>
      <c r="H295" s="211"/>
      <c r="I295" s="211"/>
      <c r="J295" s="211"/>
      <c r="K295" s="211"/>
      <c r="L295" s="205"/>
      <c r="M295" s="205"/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</row>
    <row r="296" spans="1:59" x14ac:dyDescent="0.2">
      <c r="A296" s="209"/>
      <c r="B296" s="205"/>
      <c r="C296" s="205"/>
      <c r="D296" s="205"/>
      <c r="E296" s="205"/>
      <c r="F296" s="205"/>
      <c r="G296" s="211"/>
      <c r="H296" s="211"/>
      <c r="I296" s="211"/>
      <c r="J296" s="211"/>
      <c r="K296" s="211"/>
      <c r="L296" s="205"/>
      <c r="M296" s="205"/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</row>
    <row r="297" spans="1:59" x14ac:dyDescent="0.2">
      <c r="A297" s="209"/>
      <c r="B297" s="205"/>
      <c r="C297" s="205"/>
      <c r="D297" s="205"/>
      <c r="E297" s="205"/>
      <c r="F297" s="205"/>
      <c r="G297" s="211"/>
      <c r="H297" s="211"/>
      <c r="I297" s="211"/>
      <c r="J297" s="211"/>
      <c r="K297" s="211"/>
      <c r="L297" s="205"/>
      <c r="M297" s="205"/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</row>
    <row r="298" spans="1:59" x14ac:dyDescent="0.2">
      <c r="A298" s="209"/>
      <c r="B298" s="205"/>
      <c r="C298" s="205"/>
      <c r="D298" s="205"/>
      <c r="E298" s="205"/>
      <c r="F298" s="205"/>
      <c r="G298" s="211"/>
      <c r="H298" s="211"/>
      <c r="I298" s="211"/>
      <c r="J298" s="211"/>
      <c r="K298" s="211"/>
      <c r="L298" s="205"/>
      <c r="M298" s="205"/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</row>
    <row r="299" spans="1:59" x14ac:dyDescent="0.2">
      <c r="A299" s="209"/>
      <c r="B299" s="205"/>
      <c r="C299" s="205"/>
      <c r="D299" s="205"/>
      <c r="E299" s="205"/>
      <c r="F299" s="205"/>
      <c r="G299" s="211"/>
      <c r="H299" s="211"/>
      <c r="I299" s="211"/>
      <c r="J299" s="211"/>
      <c r="K299" s="211"/>
      <c r="L299" s="205"/>
      <c r="M299" s="205"/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</row>
    <row r="300" spans="1:59" x14ac:dyDescent="0.2">
      <c r="A300" s="209"/>
      <c r="B300" s="205"/>
      <c r="C300" s="205"/>
      <c r="D300" s="205"/>
      <c r="E300" s="205"/>
      <c r="F300" s="205"/>
      <c r="G300" s="211"/>
      <c r="H300" s="211"/>
      <c r="I300" s="211"/>
      <c r="J300" s="211"/>
      <c r="K300" s="211"/>
      <c r="L300" s="205"/>
      <c r="M300" s="205"/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</row>
    <row r="301" spans="1:59" x14ac:dyDescent="0.2">
      <c r="A301" s="209"/>
      <c r="B301" s="205"/>
      <c r="C301" s="205"/>
      <c r="D301" s="205"/>
      <c r="E301" s="205"/>
      <c r="F301" s="205"/>
      <c r="G301" s="211"/>
      <c r="H301" s="211"/>
      <c r="I301" s="211"/>
      <c r="J301" s="211"/>
      <c r="K301" s="211"/>
      <c r="L301" s="205"/>
      <c r="M301" s="205"/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</row>
    <row r="302" spans="1:59" x14ac:dyDescent="0.2">
      <c r="A302" s="209"/>
      <c r="B302" s="205"/>
      <c r="C302" s="205"/>
      <c r="D302" s="205"/>
      <c r="E302" s="205"/>
      <c r="F302" s="205"/>
      <c r="G302" s="211"/>
      <c r="H302" s="211"/>
      <c r="I302" s="211"/>
      <c r="J302" s="211"/>
      <c r="K302" s="211"/>
      <c r="L302" s="205"/>
      <c r="M302" s="205"/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</row>
    <row r="303" spans="1:59" x14ac:dyDescent="0.2">
      <c r="A303" s="209"/>
      <c r="B303" s="205"/>
      <c r="C303" s="205"/>
      <c r="D303" s="205"/>
      <c r="E303" s="205"/>
      <c r="F303" s="205"/>
      <c r="G303" s="211"/>
      <c r="H303" s="211"/>
      <c r="I303" s="211"/>
      <c r="J303" s="211"/>
      <c r="K303" s="211"/>
      <c r="L303" s="205"/>
      <c r="M303" s="205"/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</row>
    <row r="304" spans="1:59" x14ac:dyDescent="0.2">
      <c r="A304" s="209"/>
      <c r="B304" s="205"/>
      <c r="C304" s="205"/>
      <c r="D304" s="205"/>
      <c r="E304" s="205"/>
      <c r="F304" s="205"/>
      <c r="G304" s="211"/>
      <c r="H304" s="211"/>
      <c r="I304" s="211"/>
      <c r="J304" s="211"/>
      <c r="K304" s="211"/>
      <c r="L304" s="205"/>
      <c r="M304" s="205"/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</row>
    <row r="305" spans="1:59" x14ac:dyDescent="0.2">
      <c r="A305" s="209"/>
      <c r="B305" s="205"/>
      <c r="C305" s="205"/>
      <c r="D305" s="205"/>
      <c r="E305" s="205"/>
      <c r="F305" s="205"/>
      <c r="G305" s="211"/>
      <c r="H305" s="211"/>
      <c r="I305" s="211"/>
      <c r="J305" s="211"/>
      <c r="K305" s="211"/>
      <c r="L305" s="205"/>
      <c r="M305" s="205"/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</row>
    <row r="306" spans="1:59" x14ac:dyDescent="0.2">
      <c r="A306" s="209"/>
      <c r="B306" s="205"/>
      <c r="C306" s="205"/>
      <c r="D306" s="205"/>
      <c r="E306" s="205"/>
      <c r="F306" s="205"/>
      <c r="G306" s="211"/>
      <c r="H306" s="211"/>
      <c r="I306" s="211"/>
      <c r="J306" s="211"/>
      <c r="K306" s="211"/>
      <c r="L306" s="205"/>
      <c r="M306" s="205"/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</row>
    <row r="307" spans="1:59" x14ac:dyDescent="0.2">
      <c r="A307" s="209"/>
      <c r="B307" s="205"/>
      <c r="C307" s="205"/>
      <c r="D307" s="205"/>
      <c r="E307" s="205"/>
      <c r="F307" s="205"/>
      <c r="G307" s="211"/>
      <c r="H307" s="211"/>
      <c r="I307" s="211"/>
      <c r="J307" s="211"/>
      <c r="K307" s="211"/>
      <c r="L307" s="205"/>
      <c r="M307" s="205"/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</row>
    <row r="308" spans="1:59" x14ac:dyDescent="0.2">
      <c r="A308" s="209"/>
      <c r="B308" s="205"/>
      <c r="C308" s="205"/>
      <c r="D308" s="205"/>
      <c r="E308" s="205"/>
      <c r="F308" s="205"/>
      <c r="G308" s="211"/>
      <c r="H308" s="211"/>
      <c r="I308" s="211"/>
      <c r="J308" s="211"/>
      <c r="K308" s="211"/>
      <c r="L308" s="205"/>
      <c r="M308" s="205"/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</row>
    <row r="309" spans="1:59" x14ac:dyDescent="0.2">
      <c r="A309" s="209"/>
      <c r="B309" s="205"/>
      <c r="C309" s="205"/>
      <c r="D309" s="205"/>
      <c r="E309" s="205"/>
      <c r="F309" s="205"/>
      <c r="G309" s="211"/>
      <c r="H309" s="211"/>
      <c r="I309" s="211"/>
      <c r="J309" s="211"/>
      <c r="K309" s="211"/>
      <c r="L309" s="205"/>
      <c r="M309" s="205"/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</row>
    <row r="310" spans="1:59" x14ac:dyDescent="0.2">
      <c r="A310" s="209"/>
      <c r="B310" s="205"/>
      <c r="C310" s="205"/>
      <c r="D310" s="205"/>
      <c r="E310" s="205"/>
      <c r="F310" s="205"/>
      <c r="G310" s="211"/>
      <c r="H310" s="211"/>
      <c r="I310" s="211"/>
      <c r="J310" s="211"/>
      <c r="K310" s="211"/>
      <c r="L310" s="205"/>
      <c r="M310" s="205"/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</row>
    <row r="311" spans="1:59" x14ac:dyDescent="0.2">
      <c r="B311" s="205"/>
      <c r="C311" s="205"/>
      <c r="D311" s="205"/>
      <c r="E311" s="205"/>
      <c r="F311" s="205"/>
      <c r="G311" s="211"/>
      <c r="H311" s="211"/>
      <c r="I311" s="211"/>
      <c r="J311" s="211"/>
      <c r="K311" s="211"/>
    </row>
  </sheetData>
  <sheetProtection formatCells="0" deleteColumns="0" deleteRows="0"/>
  <dataConsolidate/>
  <mergeCells count="79">
    <mergeCell ref="M21:P23"/>
    <mergeCell ref="M24:N24"/>
    <mergeCell ref="B20:C20"/>
    <mergeCell ref="D20:F20"/>
    <mergeCell ref="G17:H17"/>
    <mergeCell ref="I17:K17"/>
    <mergeCell ref="G18:H18"/>
    <mergeCell ref="I18:K18"/>
    <mergeCell ref="B17:C17"/>
    <mergeCell ref="D17:F17"/>
    <mergeCell ref="B18:C18"/>
    <mergeCell ref="B19:C19"/>
    <mergeCell ref="B21:C21"/>
    <mergeCell ref="B22:F31"/>
    <mergeCell ref="B32:F41"/>
    <mergeCell ref="C46:E46"/>
    <mergeCell ref="B48:B49"/>
    <mergeCell ref="C47:E47"/>
    <mergeCell ref="C43:E43"/>
    <mergeCell ref="C44:E44"/>
    <mergeCell ref="C45:E45"/>
    <mergeCell ref="N7:P7"/>
    <mergeCell ref="N8:P8"/>
    <mergeCell ref="L3:P3"/>
    <mergeCell ref="D52:D53"/>
    <mergeCell ref="B52:B53"/>
    <mergeCell ref="M20:N20"/>
    <mergeCell ref="M17:P19"/>
    <mergeCell ref="G19:H19"/>
    <mergeCell ref="I19:K19"/>
    <mergeCell ref="G20:J20"/>
    <mergeCell ref="G21:H21"/>
    <mergeCell ref="I21:K21"/>
    <mergeCell ref="B42:E42"/>
    <mergeCell ref="D19:F19"/>
    <mergeCell ref="G32:K41"/>
    <mergeCell ref="G22:K31"/>
    <mergeCell ref="G7:H7"/>
    <mergeCell ref="G8:H8"/>
    <mergeCell ref="I6:K6"/>
    <mergeCell ref="I7:K7"/>
    <mergeCell ref="I8:K8"/>
    <mergeCell ref="L4:M4"/>
    <mergeCell ref="H3:I3"/>
    <mergeCell ref="H4:I4"/>
    <mergeCell ref="K3:K4"/>
    <mergeCell ref="G6:H6"/>
    <mergeCell ref="L10:P10"/>
    <mergeCell ref="G15:H15"/>
    <mergeCell ref="I15:K15"/>
    <mergeCell ref="G16:H16"/>
    <mergeCell ref="D16:F16"/>
    <mergeCell ref="B12:F12"/>
    <mergeCell ref="B13:C13"/>
    <mergeCell ref="D13:F13"/>
    <mergeCell ref="B15:C15"/>
    <mergeCell ref="G13:H13"/>
    <mergeCell ref="B14:C14"/>
    <mergeCell ref="B16:C16"/>
    <mergeCell ref="B11:C11"/>
    <mergeCell ref="G14:H14"/>
    <mergeCell ref="G12:K12"/>
    <mergeCell ref="G11:H11"/>
    <mergeCell ref="B1:K2"/>
    <mergeCell ref="I11:K11"/>
    <mergeCell ref="D11:F11"/>
    <mergeCell ref="I16:K16"/>
    <mergeCell ref="B5:F5"/>
    <mergeCell ref="G10:H10"/>
    <mergeCell ref="G5:K5"/>
    <mergeCell ref="B6:C6"/>
    <mergeCell ref="B7:C7"/>
    <mergeCell ref="D7:F7"/>
    <mergeCell ref="B8:C8"/>
    <mergeCell ref="I10:K10"/>
    <mergeCell ref="B9:C9"/>
    <mergeCell ref="D8:F8"/>
    <mergeCell ref="D6:F6"/>
    <mergeCell ref="G9:K9"/>
  </mergeCells>
  <phoneticPr fontId="0" type="noConversion"/>
  <conditionalFormatting sqref="C3">
    <cfRule type="containsBlanks" dxfId="48" priority="61" stopIfTrue="1">
      <formula>LEN(TRIM(C3))=0</formula>
    </cfRule>
  </conditionalFormatting>
  <conditionalFormatting sqref="D6:F6">
    <cfRule type="containsBlanks" dxfId="47" priority="60" stopIfTrue="1">
      <formula>LEN(TRIM(D6))=0</formula>
    </cfRule>
  </conditionalFormatting>
  <conditionalFormatting sqref="D7:F7">
    <cfRule type="containsBlanks" dxfId="46" priority="59" stopIfTrue="1">
      <formula>LEN(TRIM(D7))=0</formula>
    </cfRule>
  </conditionalFormatting>
  <conditionalFormatting sqref="D8:F8">
    <cfRule type="containsBlanks" dxfId="45" priority="58" stopIfTrue="1">
      <formula>LEN(TRIM(D8))=0</formula>
    </cfRule>
  </conditionalFormatting>
  <conditionalFormatting sqref="D10">
    <cfRule type="containsBlanks" dxfId="44" priority="57">
      <formula>LEN(TRIM(D10))=0</formula>
    </cfRule>
  </conditionalFormatting>
  <conditionalFormatting sqref="E10:F10">
    <cfRule type="containsBlanks" dxfId="43" priority="56">
      <formula>LEN(TRIM(E10))=0</formula>
    </cfRule>
  </conditionalFormatting>
  <conditionalFormatting sqref="D11:F11">
    <cfRule type="containsBlanks" dxfId="42" priority="55">
      <formula>LEN(TRIM(D11))=0</formula>
    </cfRule>
  </conditionalFormatting>
  <conditionalFormatting sqref="I6:K6">
    <cfRule type="containsBlanks" dxfId="41" priority="54">
      <formula>LEN(TRIM(I6))=0</formula>
    </cfRule>
  </conditionalFormatting>
  <conditionalFormatting sqref="I7:K8">
    <cfRule type="containsBlanks" dxfId="40" priority="52">
      <formula>LEN(TRIM(I7))=0</formula>
    </cfRule>
  </conditionalFormatting>
  <conditionalFormatting sqref="I10:K10">
    <cfRule type="containsBlanks" dxfId="39" priority="51">
      <formula>LEN(TRIM(I10))=0</formula>
    </cfRule>
  </conditionalFormatting>
  <conditionalFormatting sqref="I11:K11">
    <cfRule type="containsBlanks" dxfId="38" priority="69">
      <formula>LEN(TRIM(I11))=0</formula>
    </cfRule>
  </conditionalFormatting>
  <conditionalFormatting sqref="D13:F13">
    <cfRule type="containsBlanks" dxfId="37" priority="49">
      <formula>LEN(TRIM(D13))=0</formula>
    </cfRule>
  </conditionalFormatting>
  <conditionalFormatting sqref="D15">
    <cfRule type="containsBlanks" dxfId="36" priority="48">
      <formula>LEN(TRIM(D15))=0</formula>
    </cfRule>
  </conditionalFormatting>
  <conditionalFormatting sqref="E15">
    <cfRule type="containsBlanks" dxfId="35" priority="47">
      <formula>LEN(TRIM(E15))=0</formula>
    </cfRule>
  </conditionalFormatting>
  <conditionalFormatting sqref="F15">
    <cfRule type="containsBlanks" dxfId="34" priority="46">
      <formula>LEN(TRIM(F15))=0</formula>
    </cfRule>
  </conditionalFormatting>
  <conditionalFormatting sqref="D16:F16">
    <cfRule type="containsBlanks" dxfId="33" priority="45">
      <formula>LEN(TRIM(D16))=0</formula>
    </cfRule>
  </conditionalFormatting>
  <conditionalFormatting sqref="D17:F17">
    <cfRule type="containsBlanks" dxfId="32" priority="44">
      <formula>LEN(TRIM(D17))=0</formula>
    </cfRule>
  </conditionalFormatting>
  <conditionalFormatting sqref="D18">
    <cfRule type="containsBlanks" dxfId="31" priority="43">
      <formula>LEN(TRIM(D18))=0</formula>
    </cfRule>
  </conditionalFormatting>
  <conditionalFormatting sqref="F18">
    <cfRule type="containsBlanks" dxfId="30" priority="42">
      <formula>LEN(TRIM(F18))=0</formula>
    </cfRule>
  </conditionalFormatting>
  <conditionalFormatting sqref="D19:F19">
    <cfRule type="containsBlanks" dxfId="29" priority="41">
      <formula>LEN(TRIM(D19))=0</formula>
    </cfRule>
  </conditionalFormatting>
  <conditionalFormatting sqref="D21">
    <cfRule type="containsBlanks" dxfId="28" priority="40">
      <formula>LEN(TRIM(D21))=0</formula>
    </cfRule>
  </conditionalFormatting>
  <conditionalFormatting sqref="F21">
    <cfRule type="containsBlanks" dxfId="27" priority="39">
      <formula>LEN(TRIM(F21))=0</formula>
    </cfRule>
  </conditionalFormatting>
  <conditionalFormatting sqref="I14:K14">
    <cfRule type="containsBlanks" dxfId="26" priority="38">
      <formula>LEN(TRIM(I14))=0</formula>
    </cfRule>
  </conditionalFormatting>
  <conditionalFormatting sqref="I15:K15">
    <cfRule type="containsBlanks" dxfId="25" priority="37">
      <formula>LEN(TRIM(I15))=0</formula>
    </cfRule>
  </conditionalFormatting>
  <conditionalFormatting sqref="I16:K16">
    <cfRule type="containsBlanks" dxfId="24" priority="36">
      <formula>LEN(TRIM(I16))=0</formula>
    </cfRule>
  </conditionalFormatting>
  <conditionalFormatting sqref="I17:K18">
    <cfRule type="containsBlanks" dxfId="23" priority="35">
      <formula>LEN(TRIM(I17))=0</formula>
    </cfRule>
  </conditionalFormatting>
  <conditionalFormatting sqref="I19:K19">
    <cfRule type="containsBlanks" dxfId="22" priority="34">
      <formula>LEN(TRIM(I19))=0</formula>
    </cfRule>
  </conditionalFormatting>
  <conditionalFormatting sqref="I21:K21">
    <cfRule type="containsBlanks" dxfId="21" priority="29">
      <formula>LEN(TRIM(I21))=0</formula>
    </cfRule>
  </conditionalFormatting>
  <conditionalFormatting sqref="O20">
    <cfRule type="containsBlanks" dxfId="20" priority="3">
      <formula>LEN(TRIM(O20))=0</formula>
    </cfRule>
    <cfRule type="expression" dxfId="19" priority="27">
      <formula>IF($T$3=TRUE,$O$20&gt;1219)</formula>
    </cfRule>
    <cfRule type="expression" dxfId="18" priority="28">
      <formula>IF($T$2=TRUE,$O$20&gt;48)</formula>
    </cfRule>
  </conditionalFormatting>
  <conditionalFormatting sqref="C10">
    <cfRule type="containsBlanks" dxfId="17" priority="26">
      <formula>LEN(TRIM(C10))=0</formula>
    </cfRule>
  </conditionalFormatting>
  <conditionalFormatting sqref="L10:P10">
    <cfRule type="expression" dxfId="16" priority="23">
      <formula>$I$10&lt;&gt;"Other - details ------&gt;"</formula>
    </cfRule>
    <cfRule type="expression" dxfId="15" priority="25">
      <formula>$I$10="Other - details ------&gt;"</formula>
    </cfRule>
    <cfRule type="notContainsBlanks" dxfId="14" priority="63">
      <formula>LEN(TRIM(L10))&gt;0</formula>
    </cfRule>
  </conditionalFormatting>
  <conditionalFormatting sqref="N4 P4">
    <cfRule type="expression" priority="20">
      <formula>OR($T$2=TRUE,$T$3=TRUE)</formula>
    </cfRule>
  </conditionalFormatting>
  <conditionalFormatting sqref="D20:F20">
    <cfRule type="containsBlanks" dxfId="13" priority="68" stopIfTrue="1">
      <formula>LEN(TRIM(D20))=0</formula>
    </cfRule>
  </conditionalFormatting>
  <conditionalFormatting sqref="I17:K17">
    <cfRule type="containsBlanks" dxfId="12" priority="17">
      <formula>LEN(TRIM(I17))=0</formula>
    </cfRule>
  </conditionalFormatting>
  <conditionalFormatting sqref="K20">
    <cfRule type="expression" dxfId="11" priority="1">
      <formula>AND($T$2=TRUE,$K$20&gt;=2000)</formula>
    </cfRule>
    <cfRule type="expression" dxfId="10" priority="2">
      <formula>AND($T$3,$K$20&gt;909)</formula>
    </cfRule>
    <cfRule type="containsBlanks" dxfId="9" priority="9">
      <formula>LEN(TRIM(K20))=0</formula>
    </cfRule>
  </conditionalFormatting>
  <conditionalFormatting sqref="O24">
    <cfRule type="containsBlanks" dxfId="8" priority="4">
      <formula>LEN(TRIM(O24))=0</formula>
    </cfRule>
    <cfRule type="expression" dxfId="7" priority="5">
      <formula>IF($T$3=TRUE,$D$20&gt;15.875)</formula>
    </cfRule>
    <cfRule type="expression" dxfId="6" priority="6">
      <formula>IF($T$2=TRUE,$D$20&lt;=15.875)</formula>
    </cfRule>
    <cfRule type="expression" dxfId="5" priority="7">
      <formula>IF($T$2=TRUE,$D$20&lt;=35)</formula>
    </cfRule>
    <cfRule type="expression" dxfId="4" priority="8">
      <formula>IF($T$2=TRUE,$D$20&gt;35)</formula>
    </cfRule>
  </conditionalFormatting>
  <dataValidations xWindow="302" yWindow="357" count="19">
    <dataValidation type="list" showInputMessage="1" showErrorMessage="1" sqref="C3" xr:uid="{00000000-0002-0000-0000-000000000000}">
      <formula1>" ,Original, A,B,C,D,E,F,G,H,I,J,K,L,M"</formula1>
    </dataValidation>
    <dataValidation type="custom" errorStyle="warning" allowBlank="1" showInputMessage="1" errorTitle="SELECT UNIT OF MEASURE" error="PLEASE SELECT UNIT OF MEASURE " promptTitle="Unit of Measure" prompt="Please select Unit of Measure before entering the part weight_x000a_" sqref="D8:F8" xr:uid="{00000000-0002-0000-0000-000001000000}">
      <formula1>OR(T2,T3)</formula1>
    </dataValidation>
    <dataValidation type="custom" allowBlank="1" showInputMessage="1" showErrorMessage="1" sqref="T8" xr:uid="{00000000-0002-0000-0000-000002000000}">
      <formula1>OR(T2:T3)="FALSE"</formula1>
    </dataValidation>
    <dataValidation type="list" allowBlank="1" showErrorMessage="1" errorTitle="Rust Prevention" error="Please Choose from Below" sqref="D11:F11" xr:uid="{00000000-0002-0000-0000-000003000000}">
      <formula1>",N/A ( Not Applicable ),                      , Oil, VCI ( Volatile Corrosion Inhibitor ), Dessicant ( Dessicant / Silica Gel ), VCI &amp; Dessicant"</formula1>
    </dataValidation>
    <dataValidation type="list" allowBlank="1" showInputMessage="1" showErrorMessage="1" sqref="T14:T15" xr:uid="{00000000-0002-0000-0000-000004000000}">
      <formula1>Pratik</formula1>
    </dataValidation>
    <dataValidation type="list" allowBlank="1" showInputMessage="1" showErrorMessage="1" sqref="I10:K10" xr:uid="{00000000-0002-0000-0000-000005000000}">
      <formula1>"Cell Pack, Liner, Bag, Die Cut, Vaccum Formed, Injection Molded, Other - details ------&gt;, None"</formula1>
    </dataValidation>
    <dataValidation allowBlank="1" showInputMessage="1" showErrorMessage="1" errorTitle="Packaging Strategy" error="Please Choose From Below" sqref="I11:K11" xr:uid="{00000000-0002-0000-0000-000006000000}"/>
    <dataValidation type="list" allowBlank="1" showInputMessage="1" showErrorMessage="1" errorTitle="Container Part #" error="Please Select From Options" sqref="D13:F13" xr:uid="{00000000-0002-0000-0000-000007000000}">
      <formula1>IF($T$2,Inches,millimeters)</formula1>
    </dataValidation>
    <dataValidation type="list" allowBlank="1" showInputMessage="1" showErrorMessage="1" errorTitle="Modular Pack Type" error="Please Select From the Options Below" sqref="D16:F16" xr:uid="{00000000-0002-0000-0000-000008000000}">
      <formula1>ModularPack</formula1>
    </dataValidation>
    <dataValidation type="list" allowBlank="1" showInputMessage="1" sqref="I14" xr:uid="{00000000-0002-0000-0000-000009000000}">
      <formula1>IF($T$2,Linch,Lmm)</formula1>
    </dataValidation>
    <dataValidation type="list" allowBlank="1" showInputMessage="1" sqref="J14" xr:uid="{00000000-0002-0000-0000-00000A000000}">
      <formula1>IF($T$2,Winch,Wmm)</formula1>
    </dataValidation>
    <dataValidation type="list" allowBlank="1" showInputMessage="1" sqref="K14" xr:uid="{00000000-0002-0000-0000-00000B000000}">
      <formula1>IF($T$2,Hinch,Hmm)</formula1>
    </dataValidation>
    <dataValidation type="list" allowBlank="1" showInputMessage="1" showErrorMessage="1" sqref="I16:K16" xr:uid="{00000000-0002-0000-0000-00000C000000}">
      <formula1>Pallettype</formula1>
    </dataValidation>
    <dataValidation type="list" errorStyle="warning" allowBlank="1" showInputMessage="1" showErrorMessage="1" errorTitle="Unit Load Secure" error="Please Select From Option Below" sqref="I21:K21" xr:uid="{00000000-0002-0000-0000-00000D000000}">
      <formula1>Secure</formula1>
    </dataValidation>
    <dataValidation type="list" allowBlank="1" showInputMessage="1" showErrorMessage="1" sqref="C10" xr:uid="{00000000-0002-0000-0000-00000E000000}">
      <formula1>"( mm ), ( cm ), ( inch )"</formula1>
    </dataValidation>
    <dataValidation errorStyle="information" allowBlank="1" showInputMessage="1" promptTitle="Part Dimension" prompt="&lt;------ _x000a_Please Select Unit of Dimension_x000a_Ignore if selected" sqref="D10" xr:uid="{00000000-0002-0000-0000-00000F000000}"/>
    <dataValidation type="list" allowBlank="1" showInputMessage="1" promptTitle="Length" prompt="Please select the Value from Above_x000a_Or Enter the Value for &quot;Non Standard Deviation&quot;" sqref="D15" xr:uid="{00000000-0002-0000-0000-000010000000}">
      <formula1>IF($T$2,PLinch,PLmm)</formula1>
    </dataValidation>
    <dataValidation type="list" allowBlank="1" showInputMessage="1" promptTitle="Width" prompt="Please select the Value from Above_x000a_Or Enter the Value for &quot;Non Standard Deviation&quot;" sqref="E15" xr:uid="{00000000-0002-0000-0000-000011000000}">
      <formula1>IF($T$2,Pwinch,PWmm)</formula1>
    </dataValidation>
    <dataValidation type="list" allowBlank="1" showInputMessage="1" promptTitle="Height" prompt="Please select the Value from Above_x000a_Or Enter the Value for &quot;Non Standard Deviation&quot;" sqref="F15" xr:uid="{00000000-0002-0000-0000-000012000000}">
      <formula1>IF($T$2,PHinch,PHmm)</formula1>
    </dataValidation>
  </dataValidations>
  <printOptions horizontalCentered="1"/>
  <pageMargins left="0.75" right="0.75" top="0.71" bottom="0.8" header="0.5" footer="0.5"/>
  <pageSetup scale="59" orientation="landscape" r:id="rId1"/>
  <headerFooter alignWithMargins="0">
    <oddFooter>&amp;L&amp;F&amp;RRev. Date: 02/15/2018</oddFooter>
  </headerFooter>
  <customProperties>
    <customPr name="LastActive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33" r:id="rId5" name="Check Box 89">
              <controlPr locked="0" defaultSize="0" autoFill="0" autoLine="0" autoPict="0">
                <anchor moveWithCells="1">
                  <from>
                    <xdr:col>13</xdr:col>
                    <xdr:colOff>180975</xdr:colOff>
                    <xdr:row>3</xdr:row>
                    <xdr:rowOff>9525</xdr:rowOff>
                  </from>
                  <to>
                    <xdr:col>13</xdr:col>
                    <xdr:colOff>485775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6" name="Check Box 90">
              <controlPr locked="0" defaultSize="0" autoFill="0" autoLine="0" autoPict="0">
                <anchor moveWithCells="1">
                  <from>
                    <xdr:col>15</xdr:col>
                    <xdr:colOff>180975</xdr:colOff>
                    <xdr:row>3</xdr:row>
                    <xdr:rowOff>19050</xdr:rowOff>
                  </from>
                  <to>
                    <xdr:col>15</xdr:col>
                    <xdr:colOff>485775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" name="Check Box 91">
              <controlPr defaultSize="0" autoFill="0" autoLine="0" autoPict="0">
                <anchor moveWithCells="1">
                  <from>
                    <xdr:col>4</xdr:col>
                    <xdr:colOff>276225</xdr:colOff>
                    <xdr:row>1</xdr:row>
                    <xdr:rowOff>285750</xdr:rowOff>
                  </from>
                  <to>
                    <xdr:col>4</xdr:col>
                    <xdr:colOff>581025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8" name="Check Box 92">
              <controlPr defaultSize="0" autoFill="0" autoLine="0" autoPict="0">
                <anchor moveWithCells="1">
                  <from>
                    <xdr:col>4</xdr:col>
                    <xdr:colOff>276225</xdr:colOff>
                    <xdr:row>3</xdr:row>
                    <xdr:rowOff>9525</xdr:rowOff>
                  </from>
                  <to>
                    <xdr:col>4</xdr:col>
                    <xdr:colOff>581025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9" name="Check Box 112">
              <controlPr defaultSize="0" autoFill="0" autoLine="0" autoPict="0">
                <anchor moveWithCells="1">
                  <from>
                    <xdr:col>6</xdr:col>
                    <xdr:colOff>247650</xdr:colOff>
                    <xdr:row>2</xdr:row>
                    <xdr:rowOff>0</xdr:rowOff>
                  </from>
                  <to>
                    <xdr:col>6</xdr:col>
                    <xdr:colOff>552450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10" name="Check Box 113">
              <controlPr defaultSize="0" autoFill="0" autoLine="0" autoPict="0">
                <anchor moveWithCells="1">
                  <from>
                    <xdr:col>6</xdr:col>
                    <xdr:colOff>247650</xdr:colOff>
                    <xdr:row>3</xdr:row>
                    <xdr:rowOff>19050</xdr:rowOff>
                  </from>
                  <to>
                    <xdr:col>6</xdr:col>
                    <xdr:colOff>552450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11" name="Check Box 114">
              <controlPr defaultSize="0" autoFill="0" autoLine="0" autoPict="0">
                <anchor moveWithCells="1">
                  <from>
                    <xdr:col>9</xdr:col>
                    <xdr:colOff>219075</xdr:colOff>
                    <xdr:row>2</xdr:row>
                    <xdr:rowOff>0</xdr:rowOff>
                  </from>
                  <to>
                    <xdr:col>9</xdr:col>
                    <xdr:colOff>523875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12" name="Check Box 115">
              <controlPr defaultSize="0" autoFill="0" autoLine="0" autoPict="0">
                <anchor moveWithCells="1">
                  <from>
                    <xdr:col>9</xdr:col>
                    <xdr:colOff>228600</xdr:colOff>
                    <xdr:row>2</xdr:row>
                    <xdr:rowOff>209550</xdr:rowOff>
                  </from>
                  <to>
                    <xdr:col>9</xdr:col>
                    <xdr:colOff>533400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1" operator="containsText" id="{8F56843F-8EB6-40AB-A5D1-905E4B309716}">
            <xm:f>NOT(ISERROR(SEARCH("NON-COMPLIANT !",M17)))</xm:f>
            <xm:f>"NON-COMPLIANT !"</xm:f>
            <x14:dxf>
              <font>
                <b/>
                <i val="0"/>
                <color theme="1"/>
              </font>
              <fill>
                <gradientFill degree="45">
                  <stop position="0">
                    <color theme="0"/>
                  </stop>
                  <stop position="1">
                    <color rgb="FFFF0000"/>
                  </stop>
                </gradientFill>
              </fill>
            </x14:dxf>
          </x14:cfRule>
          <x14:cfRule type="containsText" priority="22" operator="containsText" id="{1EF34987-206D-44FF-B27A-D1E6570F809D}">
            <xm:f>NOT(ISERROR(SEARCH("COMPLIANT !",M17)))</xm:f>
            <xm:f>"COMPLIANT !"</xm:f>
            <x14:dxf>
              <font>
                <b/>
                <i val="0"/>
                <color theme="1"/>
              </font>
              <fill>
                <gradientFill degree="45">
                  <stop position="0">
                    <color theme="0"/>
                  </stop>
                  <stop position="1">
                    <color rgb="FF00FF00"/>
                  </stop>
                </gradientFill>
              </fill>
            </x14:dxf>
          </x14:cfRule>
          <xm:sqref>M17:P19</xm:sqref>
        </x14:conditionalFormatting>
        <x14:conditionalFormatting xmlns:xm="http://schemas.microsoft.com/office/excel/2006/main">
          <x14:cfRule type="containsText" priority="10" operator="containsText" id="{359D2768-ACFE-45A3-8C25-F729AE9C12C2}">
            <xm:f>NOT(ISERROR(SEARCH("NON-COMPLIANT !",M21)))</xm:f>
            <xm:f>"NON-COMPLIANT !"</xm:f>
            <x14:dxf>
              <font>
                <b/>
                <i val="0"/>
                <color theme="1"/>
              </font>
              <fill>
                <gradientFill degree="45">
                  <stop position="0">
                    <color theme="0"/>
                  </stop>
                  <stop position="1">
                    <color rgb="FFFF0000"/>
                  </stop>
                </gradientFill>
              </fill>
            </x14:dxf>
          </x14:cfRule>
          <x14:cfRule type="containsText" priority="11" operator="containsText" id="{E556F868-39A5-4C36-B6CA-B87C8F241AE7}">
            <xm:f>NOT(ISERROR(SEARCH("COMPLIANT !",M21)))</xm:f>
            <xm:f>"COMPLIANT !"</xm:f>
            <x14:dxf>
              <font>
                <b/>
                <i val="0"/>
                <color theme="1"/>
              </font>
              <fill>
                <gradientFill degree="45">
                  <stop position="0">
                    <color theme="0"/>
                  </stop>
                  <stop position="1">
                    <color rgb="FF00FF00"/>
                  </stop>
                </gradientFill>
              </fill>
            </x14:dxf>
          </x14:cfRule>
          <xm:sqref>M21:P23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49"/>
  <sheetViews>
    <sheetView view="pageBreakPreview" topLeftCell="A13" zoomScaleNormal="100" workbookViewId="0">
      <selection activeCell="L32" sqref="A1:XFD1048576"/>
    </sheetView>
  </sheetViews>
  <sheetFormatPr defaultColWidth="8.85546875" defaultRowHeight="12.75" x14ac:dyDescent="0.2"/>
  <cols>
    <col min="1" max="2" width="8.7109375" customWidth="1"/>
    <col min="3" max="5" width="10.7109375" customWidth="1"/>
    <col min="6" max="6" width="10.7109375" style="1" customWidth="1"/>
    <col min="7" max="7" width="12.85546875" style="1" customWidth="1"/>
    <col min="8" max="10" width="12.7109375" style="1" customWidth="1"/>
    <col min="11" max="11" width="2.7109375" customWidth="1"/>
    <col min="12" max="12" width="11.7109375" style="3" customWidth="1"/>
    <col min="14" max="14" width="3.85546875" customWidth="1"/>
    <col min="15" max="15" width="27.5703125" customWidth="1"/>
    <col min="16" max="16" width="4.140625" customWidth="1"/>
    <col min="17" max="17" width="9.7109375" customWidth="1"/>
    <col min="18" max="18" width="5.5703125" customWidth="1"/>
    <col min="19" max="19" width="3.7109375" customWidth="1"/>
    <col min="20" max="20" width="24.7109375" customWidth="1"/>
    <col min="21" max="21" width="3.85546875" customWidth="1"/>
    <col min="22" max="22" width="17.140625" customWidth="1"/>
  </cols>
  <sheetData>
    <row r="1" spans="1:23" ht="21" x14ac:dyDescent="0.35">
      <c r="A1" s="134"/>
      <c r="B1" s="17"/>
      <c r="C1" s="17"/>
      <c r="D1" s="18"/>
      <c r="E1" s="18"/>
      <c r="F1" s="18"/>
      <c r="G1" s="18"/>
      <c r="H1" s="18"/>
      <c r="I1" s="18"/>
      <c r="J1" s="18"/>
      <c r="L1" s="232"/>
      <c r="M1" s="233"/>
    </row>
    <row r="2" spans="1:23" ht="23.25" customHeight="1" thickBot="1" x14ac:dyDescent="0.35">
      <c r="A2" s="20" t="s">
        <v>102</v>
      </c>
      <c r="B2" s="17"/>
      <c r="C2" s="17"/>
      <c r="D2" s="19"/>
      <c r="E2" s="19"/>
      <c r="F2" s="19"/>
      <c r="G2" s="19"/>
      <c r="H2" s="19"/>
      <c r="I2" s="19"/>
      <c r="J2" s="19"/>
      <c r="L2" s="233"/>
      <c r="M2" s="233"/>
      <c r="O2" s="234"/>
    </row>
    <row r="3" spans="1:23" ht="18" customHeight="1" x14ac:dyDescent="0.3">
      <c r="A3" s="138" t="s">
        <v>80</v>
      </c>
      <c r="B3" s="137"/>
      <c r="C3" s="135" t="s">
        <v>21</v>
      </c>
      <c r="D3" s="139"/>
      <c r="E3" s="135" t="s">
        <v>76</v>
      </c>
      <c r="F3" s="139"/>
      <c r="G3" s="138" t="s">
        <v>104</v>
      </c>
      <c r="H3" s="141"/>
      <c r="I3" s="21"/>
      <c r="J3" s="147" t="s">
        <v>81</v>
      </c>
      <c r="K3" s="22"/>
      <c r="L3" s="235" t="s">
        <v>216</v>
      </c>
      <c r="M3" s="220"/>
      <c r="N3" s="220"/>
      <c r="O3" s="220"/>
      <c r="P3" s="220"/>
      <c r="Q3" s="230"/>
      <c r="R3" s="220"/>
      <c r="S3" s="220"/>
      <c r="T3" s="220"/>
      <c r="U3" s="220"/>
      <c r="V3" s="220"/>
      <c r="W3" s="220"/>
    </row>
    <row r="4" spans="1:23" ht="18" customHeight="1" thickBot="1" x14ac:dyDescent="0.3">
      <c r="A4" s="143" t="s">
        <v>78</v>
      </c>
      <c r="B4" s="23"/>
      <c r="C4" s="144" t="s">
        <v>22</v>
      </c>
      <c r="D4" s="140"/>
      <c r="E4" s="142" t="s">
        <v>77</v>
      </c>
      <c r="F4" s="145"/>
      <c r="G4" s="136" t="s">
        <v>79</v>
      </c>
      <c r="H4" s="25"/>
      <c r="I4" s="146"/>
      <c r="J4" s="26"/>
      <c r="K4" s="22"/>
      <c r="L4" s="236" t="s">
        <v>202</v>
      </c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1:23" ht="18" customHeight="1" thickBot="1" x14ac:dyDescent="0.3">
      <c r="A5" s="27" t="s">
        <v>23</v>
      </c>
      <c r="B5" s="28"/>
      <c r="C5" s="28"/>
      <c r="D5" s="29"/>
      <c r="E5" s="29"/>
      <c r="F5" s="27" t="s">
        <v>24</v>
      </c>
      <c r="G5" s="28"/>
      <c r="H5" s="29"/>
      <c r="I5" s="29"/>
      <c r="J5" s="30"/>
      <c r="K5" s="22"/>
      <c r="L5" s="236" t="s">
        <v>203</v>
      </c>
      <c r="M5" s="220"/>
      <c r="N5" s="220"/>
      <c r="O5" s="221"/>
      <c r="P5" s="220"/>
      <c r="Q5" s="220"/>
      <c r="R5" s="220"/>
      <c r="S5" s="220"/>
      <c r="T5" s="220"/>
      <c r="U5" s="220"/>
      <c r="V5" s="220"/>
      <c r="W5" s="220"/>
    </row>
    <row r="6" spans="1:23" ht="18" customHeight="1" x14ac:dyDescent="0.25">
      <c r="A6" s="31" t="s">
        <v>0</v>
      </c>
      <c r="B6" s="32"/>
      <c r="C6" s="33"/>
      <c r="D6" s="34"/>
      <c r="E6" s="34"/>
      <c r="F6" s="35" t="s">
        <v>1</v>
      </c>
      <c r="G6" s="36"/>
      <c r="H6" s="37"/>
      <c r="I6" s="34"/>
      <c r="J6" s="38"/>
      <c r="K6" s="22"/>
      <c r="L6" s="236" t="s">
        <v>204</v>
      </c>
      <c r="M6" s="220"/>
      <c r="N6" s="220"/>
      <c r="O6" s="222"/>
      <c r="P6" s="220"/>
      <c r="Q6" s="220"/>
      <c r="R6" s="220"/>
      <c r="S6" s="220"/>
      <c r="T6" s="220"/>
      <c r="U6" s="221"/>
      <c r="V6" s="220"/>
      <c r="W6" s="220"/>
    </row>
    <row r="7" spans="1:23" ht="18" customHeight="1" x14ac:dyDescent="0.25">
      <c r="A7" s="39" t="s">
        <v>2</v>
      </c>
      <c r="B7" s="40"/>
      <c r="C7" s="41"/>
      <c r="D7" s="42"/>
      <c r="E7" s="42"/>
      <c r="F7" s="39" t="s">
        <v>3</v>
      </c>
      <c r="G7" s="40"/>
      <c r="H7" s="43"/>
      <c r="I7" s="44"/>
      <c r="J7" s="45"/>
      <c r="K7" s="22"/>
      <c r="L7" s="236" t="s">
        <v>205</v>
      </c>
      <c r="M7" s="220"/>
      <c r="N7" s="223"/>
      <c r="O7" s="223"/>
      <c r="P7" s="223"/>
      <c r="Q7" s="223"/>
      <c r="R7" s="223"/>
      <c r="S7" s="224"/>
      <c r="T7" s="223"/>
      <c r="U7" s="223"/>
      <c r="V7" s="225"/>
      <c r="W7" s="220"/>
    </row>
    <row r="8" spans="1:23" ht="18" customHeight="1" thickBot="1" x14ac:dyDescent="0.3">
      <c r="A8" s="39" t="s">
        <v>20</v>
      </c>
      <c r="B8" s="40"/>
      <c r="C8" s="41"/>
      <c r="D8" s="42"/>
      <c r="E8" s="42"/>
      <c r="F8" s="39" t="s">
        <v>4</v>
      </c>
      <c r="G8" s="40"/>
      <c r="H8" s="43"/>
      <c r="I8" s="44"/>
      <c r="J8" s="45"/>
      <c r="K8" s="22"/>
      <c r="L8" s="236" t="s">
        <v>206</v>
      </c>
      <c r="M8" s="220"/>
      <c r="N8" s="223"/>
      <c r="O8" s="223"/>
      <c r="P8" s="223"/>
      <c r="Q8" s="223"/>
      <c r="R8" s="223"/>
      <c r="S8" s="224"/>
      <c r="T8" s="223"/>
      <c r="U8" s="223"/>
      <c r="V8" s="225"/>
      <c r="W8" s="220"/>
    </row>
    <row r="9" spans="1:23" ht="18" customHeight="1" thickBot="1" x14ac:dyDescent="0.3">
      <c r="A9" s="39"/>
      <c r="B9" s="40"/>
      <c r="C9" s="46" t="s">
        <v>5</v>
      </c>
      <c r="D9" s="46" t="s">
        <v>6</v>
      </c>
      <c r="E9" s="46" t="s">
        <v>7</v>
      </c>
      <c r="F9" s="27" t="s">
        <v>25</v>
      </c>
      <c r="G9" s="28"/>
      <c r="H9" s="28"/>
      <c r="I9" s="28"/>
      <c r="J9" s="47"/>
      <c r="K9" s="22"/>
      <c r="L9" s="236" t="s">
        <v>207</v>
      </c>
      <c r="M9" s="220"/>
      <c r="N9" s="223"/>
      <c r="O9" s="223"/>
      <c r="P9" s="223"/>
      <c r="Q9" s="223"/>
      <c r="R9" s="223"/>
      <c r="S9" s="224"/>
      <c r="T9" s="223"/>
      <c r="U9" s="223"/>
      <c r="V9" s="225"/>
      <c r="W9" s="220"/>
    </row>
    <row r="10" spans="1:23" ht="18" customHeight="1" x14ac:dyDescent="0.25">
      <c r="A10" s="48" t="s">
        <v>139</v>
      </c>
      <c r="B10" s="40"/>
      <c r="C10" s="49"/>
      <c r="D10" s="49"/>
      <c r="E10" s="49"/>
      <c r="F10" s="35" t="s">
        <v>8</v>
      </c>
      <c r="G10" s="36"/>
      <c r="H10" s="50"/>
      <c r="I10" s="51"/>
      <c r="J10" s="52"/>
      <c r="K10" s="22"/>
      <c r="L10" s="236" t="s">
        <v>217</v>
      </c>
      <c r="M10" s="220"/>
      <c r="N10" s="223"/>
      <c r="O10" s="223"/>
      <c r="P10" s="223"/>
      <c r="Q10" s="223"/>
      <c r="R10" s="223"/>
      <c r="S10" s="223"/>
      <c r="T10" s="223"/>
      <c r="U10" s="223"/>
      <c r="V10" s="225"/>
      <c r="W10" s="220"/>
    </row>
    <row r="11" spans="1:23" ht="18" customHeight="1" thickBot="1" x14ac:dyDescent="0.3">
      <c r="A11" s="86" t="s">
        <v>64</v>
      </c>
      <c r="B11" s="53"/>
      <c r="C11" s="118"/>
      <c r="D11" s="53"/>
      <c r="E11" s="53"/>
      <c r="F11" s="54" t="s">
        <v>75</v>
      </c>
      <c r="G11" s="55"/>
      <c r="H11" s="56"/>
      <c r="I11" s="24"/>
      <c r="J11" s="26"/>
      <c r="K11" s="22"/>
      <c r="L11" s="236" t="s">
        <v>144</v>
      </c>
      <c r="M11" s="220"/>
      <c r="N11" s="223"/>
      <c r="O11" s="223"/>
      <c r="P11" s="223"/>
      <c r="Q11" s="223"/>
      <c r="R11" s="223"/>
      <c r="S11" s="224"/>
      <c r="T11" s="223"/>
      <c r="U11" s="223"/>
      <c r="V11" s="223"/>
      <c r="W11" s="220"/>
    </row>
    <row r="12" spans="1:23" ht="18" customHeight="1" thickBot="1" x14ac:dyDescent="0.3">
      <c r="A12" s="27" t="s">
        <v>71</v>
      </c>
      <c r="B12" s="28"/>
      <c r="C12" s="28"/>
      <c r="D12" s="28"/>
      <c r="E12" s="28"/>
      <c r="F12" s="57" t="s">
        <v>26</v>
      </c>
      <c r="G12" s="58"/>
      <c r="H12" s="58"/>
      <c r="I12" s="58"/>
      <c r="J12" s="59"/>
      <c r="K12" s="22"/>
      <c r="L12" s="236" t="s">
        <v>208</v>
      </c>
      <c r="M12" s="220"/>
      <c r="N12" s="223"/>
      <c r="O12" s="223"/>
      <c r="P12" s="223"/>
      <c r="Q12" s="223"/>
      <c r="R12" s="223"/>
      <c r="S12" s="223"/>
      <c r="T12" s="223"/>
      <c r="U12" s="223"/>
      <c r="V12" s="223"/>
      <c r="W12" s="220"/>
    </row>
    <row r="13" spans="1:23" ht="18" customHeight="1" x14ac:dyDescent="0.2">
      <c r="A13" s="60"/>
      <c r="B13" s="61"/>
      <c r="C13" s="62" t="s">
        <v>5</v>
      </c>
      <c r="D13" s="62" t="s">
        <v>6</v>
      </c>
      <c r="E13" s="62" t="s">
        <v>7</v>
      </c>
      <c r="F13" s="60"/>
      <c r="G13" s="61"/>
      <c r="H13" s="62" t="s">
        <v>5</v>
      </c>
      <c r="I13" s="62" t="s">
        <v>6</v>
      </c>
      <c r="J13" s="63" t="s">
        <v>7</v>
      </c>
      <c r="K13" s="22"/>
      <c r="L13" s="236" t="s">
        <v>218</v>
      </c>
      <c r="M13" s="220"/>
      <c r="N13" s="223"/>
      <c r="O13" s="223"/>
      <c r="P13" s="223"/>
      <c r="Q13" s="223"/>
      <c r="R13" s="223"/>
      <c r="S13" s="223"/>
      <c r="T13" s="223"/>
      <c r="U13" s="223"/>
      <c r="V13" s="223"/>
      <c r="W13" s="220"/>
    </row>
    <row r="14" spans="1:23" ht="18" customHeight="1" x14ac:dyDescent="0.25">
      <c r="A14" s="64" t="s">
        <v>28</v>
      </c>
      <c r="B14" s="65"/>
      <c r="C14" s="49"/>
      <c r="D14" s="49"/>
      <c r="E14" s="49"/>
      <c r="F14" s="66" t="s">
        <v>27</v>
      </c>
      <c r="G14" s="67"/>
      <c r="H14" s="49"/>
      <c r="I14" s="49"/>
      <c r="J14" s="68"/>
      <c r="K14" s="22"/>
      <c r="L14" s="236" t="s">
        <v>16</v>
      </c>
      <c r="M14" s="220"/>
      <c r="N14" s="223"/>
      <c r="O14" s="225"/>
      <c r="P14" s="223"/>
      <c r="Q14" s="223"/>
      <c r="R14" s="223"/>
      <c r="S14" s="223"/>
      <c r="T14" s="223"/>
      <c r="U14" s="223"/>
      <c r="V14" s="223"/>
      <c r="W14" s="220"/>
    </row>
    <row r="15" spans="1:23" ht="18" customHeight="1" x14ac:dyDescent="0.25">
      <c r="A15" s="69" t="s">
        <v>105</v>
      </c>
      <c r="B15" s="70"/>
      <c r="C15" s="41"/>
      <c r="D15" s="71"/>
      <c r="E15" s="71"/>
      <c r="F15" s="48"/>
      <c r="G15" s="40"/>
      <c r="H15" s="41"/>
      <c r="I15" s="72"/>
      <c r="J15" s="73"/>
      <c r="K15" s="22"/>
      <c r="L15" s="236" t="s">
        <v>209</v>
      </c>
      <c r="M15" s="220"/>
      <c r="N15" s="223"/>
      <c r="O15" s="225"/>
      <c r="P15" s="224"/>
      <c r="Q15" s="223"/>
      <c r="R15" s="223"/>
      <c r="S15" s="223"/>
      <c r="T15" s="223"/>
      <c r="U15" s="223"/>
      <c r="V15" s="223"/>
      <c r="W15" s="220"/>
    </row>
    <row r="16" spans="1:23" ht="18" customHeight="1" x14ac:dyDescent="0.25">
      <c r="A16" s="74" t="s">
        <v>9</v>
      </c>
      <c r="B16" s="70"/>
      <c r="C16" s="41"/>
      <c r="D16" s="71"/>
      <c r="E16" s="71"/>
      <c r="F16" s="39" t="s">
        <v>10</v>
      </c>
      <c r="G16" s="40"/>
      <c r="H16" s="41"/>
      <c r="I16" s="72"/>
      <c r="J16" s="73"/>
      <c r="K16" s="22"/>
      <c r="L16" s="236" t="s">
        <v>73</v>
      </c>
      <c r="M16" s="220"/>
      <c r="N16" s="223"/>
      <c r="O16" s="225"/>
      <c r="P16" s="224"/>
      <c r="Q16" s="223"/>
      <c r="R16" s="223"/>
      <c r="S16" s="223"/>
      <c r="T16" s="223"/>
      <c r="U16" s="223"/>
      <c r="V16" s="223"/>
      <c r="W16" s="220"/>
    </row>
    <row r="17" spans="1:23" ht="18" customHeight="1" x14ac:dyDescent="0.25">
      <c r="A17" s="74" t="s">
        <v>11</v>
      </c>
      <c r="B17" s="70"/>
      <c r="C17" s="41"/>
      <c r="D17" s="72"/>
      <c r="E17" s="72"/>
      <c r="F17" s="48" t="s">
        <v>12</v>
      </c>
      <c r="G17" s="40"/>
      <c r="H17" s="41"/>
      <c r="I17" s="72"/>
      <c r="J17" s="73"/>
      <c r="K17" s="22"/>
      <c r="L17" s="237" t="s">
        <v>74</v>
      </c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</row>
    <row r="18" spans="1:23" ht="18" customHeight="1" x14ac:dyDescent="0.25">
      <c r="A18" s="74" t="s">
        <v>13</v>
      </c>
      <c r="B18" s="70"/>
      <c r="C18" s="41"/>
      <c r="D18" s="159" t="s">
        <v>100</v>
      </c>
      <c r="E18" s="72"/>
      <c r="F18" s="74" t="s">
        <v>14</v>
      </c>
      <c r="G18" s="70"/>
      <c r="H18" s="41"/>
      <c r="I18" s="72"/>
      <c r="J18" s="73"/>
      <c r="K18" s="22"/>
      <c r="L18" s="236" t="s">
        <v>72</v>
      </c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</row>
    <row r="19" spans="1:23" s="4" customFormat="1" ht="18" customHeight="1" x14ac:dyDescent="0.25">
      <c r="A19" s="74" t="s">
        <v>101</v>
      </c>
      <c r="B19" s="75"/>
      <c r="C19" s="76"/>
      <c r="D19" s="72"/>
      <c r="E19" s="72"/>
      <c r="F19" s="77" t="s">
        <v>142</v>
      </c>
      <c r="G19" s="78"/>
      <c r="H19" s="79"/>
      <c r="I19" s="80"/>
      <c r="J19" s="81"/>
      <c r="K19" s="22"/>
      <c r="L19" s="236" t="s">
        <v>95</v>
      </c>
      <c r="M19" s="226"/>
      <c r="N19" s="226"/>
      <c r="O19" s="226"/>
      <c r="P19" s="226"/>
      <c r="Q19" s="226"/>
      <c r="R19" s="226"/>
      <c r="S19" s="226"/>
      <c r="T19" s="226"/>
      <c r="U19" s="226"/>
      <c r="V19" s="226"/>
      <c r="W19" s="226"/>
    </row>
    <row r="20" spans="1:23" s="4" customFormat="1" ht="18" customHeight="1" thickBot="1" x14ac:dyDescent="0.3">
      <c r="A20" s="120" t="s">
        <v>140</v>
      </c>
      <c r="B20" s="121"/>
      <c r="C20" s="82"/>
      <c r="D20" s="112" t="s">
        <v>141</v>
      </c>
      <c r="E20" s="83"/>
      <c r="F20" s="122" t="s">
        <v>15</v>
      </c>
      <c r="G20" s="123"/>
      <c r="H20" s="124"/>
      <c r="I20" s="125"/>
      <c r="J20" s="126"/>
      <c r="K20" s="22"/>
      <c r="L20" s="236" t="s">
        <v>94</v>
      </c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</row>
    <row r="21" spans="1:23" ht="15" customHeight="1" x14ac:dyDescent="0.25">
      <c r="A21" s="127"/>
      <c r="B21" s="119"/>
      <c r="C21" s="119"/>
      <c r="D21" s="119"/>
      <c r="E21" s="119"/>
      <c r="F21" s="128"/>
      <c r="G21" s="129"/>
      <c r="H21" s="129"/>
      <c r="I21" s="129"/>
      <c r="J21" s="130"/>
      <c r="K21" s="22"/>
      <c r="L21" s="236" t="s">
        <v>138</v>
      </c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</row>
    <row r="22" spans="1:23" ht="15" customHeight="1" x14ac:dyDescent="0.2">
      <c r="A22" s="86"/>
      <c r="B22" s="53"/>
      <c r="C22" s="53"/>
      <c r="D22" s="53"/>
      <c r="E22" s="53"/>
      <c r="F22" s="131"/>
      <c r="G22" s="84"/>
      <c r="H22" s="84"/>
      <c r="I22" s="84"/>
      <c r="J22" s="85"/>
      <c r="K22" s="22"/>
      <c r="L22" s="236" t="s">
        <v>210</v>
      </c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</row>
    <row r="23" spans="1:23" ht="15" customHeight="1" x14ac:dyDescent="0.2">
      <c r="A23" s="86"/>
      <c r="B23" s="53"/>
      <c r="C23" s="53"/>
      <c r="D23" s="53"/>
      <c r="E23" s="53"/>
      <c r="F23" s="131"/>
      <c r="G23" s="84"/>
      <c r="H23" s="84"/>
      <c r="I23" s="84"/>
      <c r="J23" s="85"/>
      <c r="K23" s="22"/>
      <c r="L23" s="236" t="s">
        <v>219</v>
      </c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</row>
    <row r="24" spans="1:23" ht="15" customHeight="1" x14ac:dyDescent="0.2">
      <c r="A24" s="86"/>
      <c r="B24" s="53"/>
      <c r="C24" s="53"/>
      <c r="D24" s="53"/>
      <c r="E24" s="53"/>
      <c r="F24" s="131"/>
      <c r="G24" s="84"/>
      <c r="H24" s="84"/>
      <c r="I24" s="84"/>
      <c r="J24" s="85"/>
      <c r="K24" s="22"/>
      <c r="L24" s="236" t="s">
        <v>68</v>
      </c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</row>
    <row r="25" spans="1:23" ht="15" customHeight="1" x14ac:dyDescent="0.3">
      <c r="A25" s="577" t="s">
        <v>66</v>
      </c>
      <c r="B25" s="578"/>
      <c r="C25" s="578"/>
      <c r="D25" s="578"/>
      <c r="E25" s="578"/>
      <c r="F25" s="131"/>
      <c r="G25" s="84"/>
      <c r="H25" s="84"/>
      <c r="I25" s="84"/>
      <c r="J25" s="85"/>
      <c r="K25" s="22"/>
      <c r="L25" s="236" t="s">
        <v>201</v>
      </c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</row>
    <row r="26" spans="1:23" ht="15" customHeight="1" x14ac:dyDescent="0.2">
      <c r="A26" s="86"/>
      <c r="B26" s="53"/>
      <c r="C26" s="53"/>
      <c r="D26" s="53"/>
      <c r="E26" s="53"/>
      <c r="F26" s="131"/>
      <c r="G26" s="84"/>
      <c r="H26" s="84"/>
      <c r="I26" s="84"/>
      <c r="J26" s="85"/>
      <c r="K26" s="22"/>
      <c r="L26" s="236" t="s">
        <v>211</v>
      </c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</row>
    <row r="27" spans="1:23" ht="15" customHeight="1" x14ac:dyDescent="0.2">
      <c r="A27" s="86"/>
      <c r="B27" s="53"/>
      <c r="C27" s="53"/>
      <c r="D27" s="53"/>
      <c r="E27" s="53"/>
      <c r="F27" s="131"/>
      <c r="G27" s="84"/>
      <c r="H27" s="84"/>
      <c r="I27" s="84"/>
      <c r="J27" s="85"/>
      <c r="K27" s="22"/>
      <c r="L27" s="236" t="s">
        <v>212</v>
      </c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</row>
    <row r="28" spans="1:23" ht="15" customHeight="1" x14ac:dyDescent="0.2">
      <c r="A28" s="86"/>
      <c r="B28" s="53"/>
      <c r="C28" s="53"/>
      <c r="D28" s="53"/>
      <c r="E28" s="53"/>
      <c r="F28" s="131"/>
      <c r="G28" s="84"/>
      <c r="H28" s="84"/>
      <c r="I28" s="84"/>
      <c r="J28" s="85"/>
      <c r="K28" s="22"/>
      <c r="L28" s="236" t="s">
        <v>213</v>
      </c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</row>
    <row r="29" spans="1:23" ht="15" customHeight="1" x14ac:dyDescent="0.2">
      <c r="A29" s="86"/>
      <c r="B29" s="53"/>
      <c r="C29" s="53"/>
      <c r="D29" s="53"/>
      <c r="E29" s="53"/>
      <c r="F29" s="131"/>
      <c r="G29" s="84"/>
      <c r="H29" s="84"/>
      <c r="I29" s="84"/>
      <c r="J29" s="85"/>
      <c r="K29" s="22"/>
      <c r="L29" s="236" t="s">
        <v>214</v>
      </c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</row>
    <row r="30" spans="1:23" ht="15" customHeight="1" x14ac:dyDescent="0.3">
      <c r="A30" s="39"/>
      <c r="B30" s="40"/>
      <c r="C30" s="40"/>
      <c r="D30" s="40"/>
      <c r="E30" s="40"/>
      <c r="F30" s="577" t="s">
        <v>67</v>
      </c>
      <c r="G30" s="578"/>
      <c r="H30" s="578"/>
      <c r="I30" s="578"/>
      <c r="J30" s="579"/>
      <c r="K30" s="22"/>
      <c r="L30" s="236" t="s">
        <v>215</v>
      </c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</row>
    <row r="31" spans="1:23" ht="15" customHeight="1" x14ac:dyDescent="0.2">
      <c r="A31" s="86"/>
      <c r="B31" s="53"/>
      <c r="C31" s="53"/>
      <c r="D31" s="53"/>
      <c r="E31" s="53"/>
      <c r="F31" s="131"/>
      <c r="G31" s="84"/>
      <c r="H31" s="84"/>
      <c r="I31" s="84"/>
      <c r="J31" s="85"/>
      <c r="K31" s="22"/>
      <c r="L31" s="227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</row>
    <row r="32" spans="1:23" ht="15" customHeight="1" x14ac:dyDescent="0.2">
      <c r="A32" s="86"/>
      <c r="B32" s="53"/>
      <c r="C32" s="53"/>
      <c r="D32" s="53"/>
      <c r="E32" s="53"/>
      <c r="F32" s="131"/>
      <c r="G32" s="84"/>
      <c r="H32" s="84"/>
      <c r="I32" s="84"/>
      <c r="J32" s="85"/>
      <c r="K32" s="22"/>
      <c r="L32" s="227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</row>
    <row r="33" spans="1:23" ht="15" customHeight="1" x14ac:dyDescent="0.2">
      <c r="A33" s="86"/>
      <c r="B33" s="53"/>
      <c r="C33" s="53"/>
      <c r="D33" s="53"/>
      <c r="E33" s="53"/>
      <c r="F33" s="131"/>
      <c r="G33" s="84"/>
      <c r="H33" s="84"/>
      <c r="I33" s="84"/>
      <c r="J33" s="85"/>
      <c r="K33" s="22"/>
      <c r="L33" s="227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</row>
    <row r="34" spans="1:23" ht="15" customHeight="1" x14ac:dyDescent="0.2">
      <c r="A34" s="86"/>
      <c r="B34" s="53"/>
      <c r="C34" s="53"/>
      <c r="D34" s="53"/>
      <c r="E34" s="53"/>
      <c r="F34" s="131"/>
      <c r="G34" s="84"/>
      <c r="H34" s="84"/>
      <c r="I34" s="84"/>
      <c r="J34" s="85"/>
      <c r="K34" s="22"/>
      <c r="L34" s="227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</row>
    <row r="35" spans="1:23" ht="15" customHeight="1" x14ac:dyDescent="0.3">
      <c r="A35" s="577" t="s">
        <v>65</v>
      </c>
      <c r="B35" s="578"/>
      <c r="C35" s="578"/>
      <c r="D35" s="578"/>
      <c r="E35" s="578"/>
      <c r="F35" s="132"/>
      <c r="G35" s="88"/>
      <c r="H35" s="88"/>
      <c r="I35" s="88"/>
      <c r="J35" s="89"/>
      <c r="K35" s="22"/>
      <c r="L35" s="227"/>
      <c r="M35" s="220"/>
      <c r="N35" s="220"/>
      <c r="O35" s="228"/>
      <c r="P35" s="220"/>
      <c r="Q35" s="220"/>
      <c r="R35" s="220"/>
      <c r="S35" s="220"/>
      <c r="T35" s="220"/>
      <c r="U35" s="220"/>
      <c r="V35" s="220"/>
      <c r="W35" s="220"/>
    </row>
    <row r="36" spans="1:23" x14ac:dyDescent="0.2">
      <c r="A36" s="90"/>
      <c r="B36" s="91"/>
      <c r="C36" s="91"/>
      <c r="D36" s="53"/>
      <c r="E36" s="53"/>
      <c r="F36" s="131"/>
      <c r="G36" s="84"/>
      <c r="H36" s="84"/>
      <c r="I36" s="53"/>
      <c r="J36" s="87"/>
      <c r="K36" s="22"/>
      <c r="L36" s="227"/>
      <c r="M36" s="220"/>
      <c r="N36" s="220"/>
      <c r="O36" s="229"/>
      <c r="P36" s="220"/>
      <c r="Q36" s="220"/>
      <c r="R36" s="220"/>
      <c r="S36" s="220"/>
      <c r="T36" s="220"/>
      <c r="U36" s="220"/>
      <c r="V36" s="220"/>
      <c r="W36" s="220"/>
    </row>
    <row r="37" spans="1:23" x14ac:dyDescent="0.2">
      <c r="A37" s="90"/>
      <c r="B37" s="91"/>
      <c r="C37" s="91"/>
      <c r="D37" s="53"/>
      <c r="E37" s="53"/>
      <c r="F37" s="131"/>
      <c r="G37" s="84"/>
      <c r="H37" s="84"/>
      <c r="I37" s="53"/>
      <c r="J37" s="87"/>
      <c r="K37" s="22"/>
      <c r="L37" s="227"/>
      <c r="M37" s="220"/>
      <c r="N37" s="220"/>
      <c r="O37" s="229"/>
      <c r="P37" s="220"/>
      <c r="Q37" s="220"/>
      <c r="R37" s="220"/>
      <c r="S37" s="220"/>
      <c r="T37" s="220"/>
      <c r="U37" s="220"/>
      <c r="V37" s="220"/>
      <c r="W37" s="220"/>
    </row>
    <row r="38" spans="1:23" ht="15" customHeight="1" x14ac:dyDescent="0.2">
      <c r="A38" s="90"/>
      <c r="B38" s="91"/>
      <c r="C38" s="91"/>
      <c r="D38" s="53"/>
      <c r="E38" s="53"/>
      <c r="F38" s="131"/>
      <c r="G38" s="84"/>
      <c r="H38" s="84"/>
      <c r="I38" s="53"/>
      <c r="J38" s="87"/>
      <c r="K38" s="22"/>
      <c r="L38" s="227"/>
      <c r="M38" s="220"/>
      <c r="N38" s="220"/>
      <c r="O38" s="229"/>
      <c r="P38" s="220"/>
      <c r="Q38" s="220"/>
      <c r="R38" s="220"/>
      <c r="S38" s="220"/>
      <c r="T38" s="220"/>
      <c r="U38" s="220"/>
      <c r="V38" s="220"/>
      <c r="W38" s="220"/>
    </row>
    <row r="39" spans="1:23" x14ac:dyDescent="0.2">
      <c r="A39" s="92"/>
      <c r="B39" s="75"/>
      <c r="C39" s="91"/>
      <c r="D39" s="53"/>
      <c r="E39" s="53"/>
      <c r="F39" s="131"/>
      <c r="G39" s="84"/>
      <c r="H39" s="84"/>
      <c r="I39" s="84"/>
      <c r="J39" s="85"/>
      <c r="K39" s="22"/>
      <c r="L39" s="227"/>
      <c r="M39" s="220"/>
      <c r="N39" s="220"/>
      <c r="O39" s="229"/>
      <c r="P39" s="220"/>
      <c r="Q39" s="220"/>
      <c r="R39" s="220"/>
      <c r="S39" s="220"/>
      <c r="T39" s="220"/>
      <c r="U39" s="220"/>
      <c r="V39" s="220"/>
      <c r="W39" s="220"/>
    </row>
    <row r="40" spans="1:23" ht="13.5" thickBot="1" x14ac:dyDescent="0.25">
      <c r="A40" s="90"/>
      <c r="B40" s="91"/>
      <c r="C40" s="91"/>
      <c r="D40" s="53"/>
      <c r="E40" s="53"/>
      <c r="F40" s="133"/>
      <c r="G40" s="93"/>
      <c r="H40" s="93"/>
      <c r="I40" s="93"/>
      <c r="J40" s="94"/>
      <c r="K40" s="22"/>
      <c r="L40" s="227"/>
      <c r="M40" s="220"/>
      <c r="N40" s="220"/>
      <c r="O40" s="229"/>
      <c r="P40" s="220"/>
      <c r="Q40" s="220"/>
      <c r="R40" s="220"/>
      <c r="S40" s="220"/>
      <c r="T40" s="220"/>
      <c r="U40" s="220"/>
      <c r="V40" s="220"/>
      <c r="W40" s="220"/>
    </row>
    <row r="41" spans="1:23" x14ac:dyDescent="0.2">
      <c r="A41" s="574" t="s">
        <v>60</v>
      </c>
      <c r="B41" s="575"/>
      <c r="C41" s="575"/>
      <c r="D41" s="576"/>
      <c r="E41" s="95" t="s">
        <v>55</v>
      </c>
      <c r="F41" s="96" t="s">
        <v>29</v>
      </c>
      <c r="G41" s="62" t="s">
        <v>57</v>
      </c>
      <c r="H41" s="62" t="s">
        <v>21</v>
      </c>
      <c r="I41" s="62" t="s">
        <v>56</v>
      </c>
      <c r="J41" s="97" t="s">
        <v>31</v>
      </c>
      <c r="K41" s="22"/>
      <c r="L41" s="227"/>
      <c r="M41" s="220"/>
      <c r="N41" s="220"/>
      <c r="O41" s="229"/>
      <c r="P41" s="220"/>
      <c r="Q41" s="220"/>
      <c r="R41" s="220"/>
      <c r="S41" s="220"/>
      <c r="T41" s="220"/>
      <c r="U41" s="220"/>
      <c r="V41" s="220"/>
      <c r="W41" s="220"/>
    </row>
    <row r="42" spans="1:23" x14ac:dyDescent="0.2">
      <c r="A42" s="111" t="s">
        <v>62</v>
      </c>
      <c r="B42" s="113"/>
      <c r="C42" s="79"/>
      <c r="D42" s="98"/>
      <c r="E42" s="115"/>
      <c r="F42" s="99" t="s">
        <v>53</v>
      </c>
      <c r="G42" s="100"/>
      <c r="H42" s="100"/>
      <c r="I42" s="100"/>
      <c r="J42" s="85"/>
      <c r="K42" s="22"/>
      <c r="L42" s="227"/>
      <c r="M42" s="220"/>
      <c r="N42" s="220"/>
      <c r="O42" s="229"/>
      <c r="P42" s="220"/>
      <c r="Q42" s="220"/>
      <c r="R42" s="220"/>
      <c r="S42" s="220"/>
      <c r="T42" s="220"/>
      <c r="U42" s="220"/>
      <c r="V42" s="220"/>
      <c r="W42" s="220"/>
    </row>
    <row r="43" spans="1:23" x14ac:dyDescent="0.2">
      <c r="A43" s="111" t="s">
        <v>58</v>
      </c>
      <c r="B43" s="113"/>
      <c r="C43" s="79"/>
      <c r="D43" s="98"/>
      <c r="E43" s="116"/>
      <c r="F43" s="99"/>
      <c r="G43" s="109"/>
      <c r="H43" s="109"/>
      <c r="I43" s="109"/>
      <c r="J43" s="110"/>
      <c r="K43" s="22"/>
      <c r="L43" s="227"/>
      <c r="M43" s="220"/>
      <c r="N43" s="220"/>
      <c r="O43" s="229"/>
      <c r="P43" s="220"/>
      <c r="Q43" s="220"/>
      <c r="R43" s="220"/>
      <c r="S43" s="220"/>
      <c r="T43" s="220"/>
      <c r="U43" s="220"/>
      <c r="V43" s="220"/>
      <c r="W43" s="220"/>
    </row>
    <row r="44" spans="1:23" x14ac:dyDescent="0.2">
      <c r="A44" s="111" t="s">
        <v>61</v>
      </c>
      <c r="B44" s="113"/>
      <c r="C44" s="79"/>
      <c r="D44" s="98"/>
      <c r="E44" s="117"/>
      <c r="F44" s="101"/>
      <c r="G44" s="102"/>
      <c r="H44" s="102"/>
      <c r="I44" s="102"/>
      <c r="J44" s="103"/>
      <c r="K44" s="22"/>
      <c r="L44" s="227"/>
      <c r="M44" s="220"/>
      <c r="N44" s="220"/>
      <c r="O44" s="229"/>
      <c r="P44" s="220"/>
      <c r="Q44" s="220"/>
      <c r="R44" s="220"/>
      <c r="S44" s="220"/>
      <c r="T44" s="220"/>
      <c r="U44" s="220"/>
      <c r="V44" s="220"/>
      <c r="W44" s="220"/>
    </row>
    <row r="45" spans="1:23" x14ac:dyDescent="0.2">
      <c r="A45" s="111" t="s">
        <v>63</v>
      </c>
      <c r="B45" s="113"/>
      <c r="C45" s="79"/>
      <c r="D45" s="104"/>
      <c r="E45" s="115"/>
      <c r="F45" s="99" t="s">
        <v>30</v>
      </c>
      <c r="G45" s="100"/>
      <c r="H45" s="100"/>
      <c r="I45" s="100"/>
      <c r="J45" s="85"/>
      <c r="K45" s="22"/>
      <c r="L45" s="227"/>
      <c r="M45" s="220"/>
      <c r="N45" s="220"/>
      <c r="O45" s="229"/>
      <c r="P45" s="220"/>
      <c r="Q45" s="220"/>
      <c r="R45" s="220"/>
      <c r="S45" s="220"/>
      <c r="T45" s="220"/>
      <c r="U45" s="220"/>
      <c r="V45" s="220"/>
      <c r="W45" s="220"/>
    </row>
    <row r="46" spans="1:23" ht="13.5" thickBot="1" x14ac:dyDescent="0.25">
      <c r="A46" s="105" t="s">
        <v>59</v>
      </c>
      <c r="B46" s="114"/>
      <c r="C46" s="55"/>
      <c r="D46" s="106"/>
      <c r="E46" s="106"/>
      <c r="F46" s="107"/>
      <c r="G46" s="108"/>
      <c r="H46" s="108"/>
      <c r="I46" s="108"/>
      <c r="J46" s="94"/>
      <c r="K46" s="22"/>
      <c r="L46" s="227"/>
      <c r="M46" s="220"/>
      <c r="N46" s="220"/>
      <c r="O46" s="229"/>
      <c r="P46" s="220"/>
      <c r="Q46" s="220"/>
      <c r="R46" s="220"/>
      <c r="S46" s="220"/>
      <c r="T46" s="220"/>
      <c r="U46" s="220"/>
      <c r="V46" s="220"/>
      <c r="W46" s="220"/>
    </row>
    <row r="49" spans="7:7" customFormat="1" x14ac:dyDescent="0.2">
      <c r="G49" s="16"/>
    </row>
  </sheetData>
  <mergeCells count="4">
    <mergeCell ref="A41:D41"/>
    <mergeCell ref="A35:E35"/>
    <mergeCell ref="A25:E25"/>
    <mergeCell ref="F30:J30"/>
  </mergeCells>
  <phoneticPr fontId="0" type="noConversion"/>
  <printOptions horizontalCentered="1"/>
  <pageMargins left="0.3" right="0.19" top="0.53" bottom="0.47" header="0.5" footer="0.45"/>
  <pageSetup scale="93" orientation="portrait" horizontalDpi="4294967292" r:id="rId1"/>
  <headerFooter alignWithMargins="0">
    <oddFooter>&amp;L&amp;F
&amp;A&amp;CPage &amp;P of &amp;N&amp;RRev. Date: 27-MAY-08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IV64"/>
  <sheetViews>
    <sheetView showGridLines="0" workbookViewId="0">
      <selection activeCell="A2" sqref="A2:A29"/>
    </sheetView>
  </sheetViews>
  <sheetFormatPr defaultColWidth="8.85546875" defaultRowHeight="12.75" x14ac:dyDescent="0.2"/>
  <cols>
    <col min="1" max="1" width="16.7109375" customWidth="1"/>
    <col min="2" max="2" width="27.28515625" bestFit="1" customWidth="1"/>
    <col min="3" max="3" width="30.28515625" bestFit="1" customWidth="1"/>
    <col min="4" max="4" width="13.85546875" bestFit="1" customWidth="1"/>
    <col min="5" max="5" width="13.85546875" customWidth="1"/>
    <col min="6" max="6" width="14.85546875" customWidth="1"/>
    <col min="8" max="8" width="9.5703125" customWidth="1"/>
  </cols>
  <sheetData>
    <row r="1" spans="1:8" ht="15.95" customHeight="1" x14ac:dyDescent="0.3">
      <c r="A1" s="12" t="s">
        <v>118</v>
      </c>
      <c r="B1" s="12"/>
      <c r="C1" s="7"/>
      <c r="D1" s="7"/>
      <c r="E1" s="7"/>
      <c r="F1" s="7"/>
      <c r="G1" s="7"/>
      <c r="H1" s="7"/>
    </row>
    <row r="2" spans="1:8" ht="15.95" customHeight="1" x14ac:dyDescent="0.3">
      <c r="A2" s="12" t="s">
        <v>82</v>
      </c>
      <c r="B2" s="12"/>
      <c r="C2" s="7"/>
      <c r="D2" s="7"/>
      <c r="E2" s="7"/>
      <c r="F2" s="7"/>
      <c r="G2" s="7"/>
      <c r="H2" s="7"/>
    </row>
    <row r="3" spans="1:8" ht="12.75" customHeight="1" x14ac:dyDescent="0.3">
      <c r="A3" s="10" t="s">
        <v>83</v>
      </c>
      <c r="B3" s="12"/>
      <c r="C3" s="7"/>
      <c r="D3" s="7"/>
      <c r="E3" s="7"/>
      <c r="F3" s="7"/>
      <c r="G3" s="7"/>
      <c r="H3" s="7"/>
    </row>
    <row r="4" spans="1:8" ht="12.75" customHeight="1" x14ac:dyDescent="0.3">
      <c r="A4" s="10" t="s">
        <v>84</v>
      </c>
      <c r="B4" s="12"/>
      <c r="C4" s="7"/>
      <c r="D4" s="7"/>
      <c r="E4" s="7"/>
      <c r="F4" s="7"/>
      <c r="G4" s="7"/>
      <c r="H4" s="7"/>
    </row>
    <row r="5" spans="1:8" ht="12.75" customHeight="1" x14ac:dyDescent="0.3">
      <c r="A5" s="10" t="s">
        <v>106</v>
      </c>
      <c r="B5" s="12"/>
      <c r="C5" s="7"/>
      <c r="D5" s="7"/>
      <c r="E5" s="7"/>
      <c r="F5" s="7"/>
      <c r="G5" s="7"/>
      <c r="H5" s="7"/>
    </row>
    <row r="6" spans="1:8" ht="12.75" customHeight="1" x14ac:dyDescent="0.3">
      <c r="A6" s="10" t="s">
        <v>85</v>
      </c>
      <c r="B6" s="12"/>
      <c r="C6" s="7"/>
      <c r="D6" s="7"/>
      <c r="E6" s="7"/>
      <c r="F6" s="7"/>
      <c r="G6" s="7"/>
      <c r="H6" s="7"/>
    </row>
    <row r="7" spans="1:8" ht="12.75" customHeight="1" x14ac:dyDescent="0.2">
      <c r="A7" s="10" t="s">
        <v>107</v>
      </c>
      <c r="B7" s="10"/>
      <c r="C7" s="8"/>
      <c r="D7" s="8"/>
      <c r="E7" s="6"/>
      <c r="F7" s="6"/>
      <c r="G7" s="6"/>
      <c r="H7" s="6"/>
    </row>
    <row r="8" spans="1:8" ht="12.75" customHeight="1" x14ac:dyDescent="0.2">
      <c r="A8" s="10" t="s">
        <v>119</v>
      </c>
      <c r="B8" s="10"/>
      <c r="C8" s="8"/>
      <c r="D8" s="8"/>
      <c r="E8" s="6"/>
      <c r="F8" s="6"/>
      <c r="G8" s="6"/>
      <c r="H8" s="6"/>
    </row>
    <row r="9" spans="1:8" ht="12.75" customHeight="1" x14ac:dyDescent="0.2">
      <c r="A9" s="10" t="s">
        <v>143</v>
      </c>
      <c r="B9" s="10"/>
      <c r="C9" s="8"/>
      <c r="D9" s="8"/>
      <c r="E9" s="6"/>
      <c r="F9" s="6"/>
      <c r="G9" s="6"/>
      <c r="H9" s="6"/>
    </row>
    <row r="10" spans="1:8" s="180" customFormat="1" ht="12.75" customHeight="1" x14ac:dyDescent="0.2">
      <c r="A10" s="8" t="s">
        <v>144</v>
      </c>
      <c r="B10" s="177"/>
      <c r="C10" s="178"/>
      <c r="D10" s="178"/>
      <c r="E10" s="179"/>
      <c r="F10" s="179"/>
      <c r="G10" s="179"/>
      <c r="H10" s="179"/>
    </row>
    <row r="11" spans="1:8" ht="12.75" customHeight="1" x14ac:dyDescent="0.2">
      <c r="A11" s="10" t="s">
        <v>86</v>
      </c>
      <c r="B11" s="10"/>
      <c r="C11" s="8"/>
      <c r="D11" s="8"/>
      <c r="E11" s="6"/>
      <c r="F11" s="6"/>
      <c r="G11" s="6"/>
      <c r="H11" s="6"/>
    </row>
    <row r="12" spans="1:8" ht="12.75" customHeight="1" x14ac:dyDescent="0.2">
      <c r="A12" s="10" t="s">
        <v>87</v>
      </c>
      <c r="B12" s="8"/>
      <c r="C12" s="8"/>
      <c r="D12" s="8"/>
      <c r="E12" s="6"/>
      <c r="F12" s="6"/>
      <c r="G12" s="6"/>
      <c r="H12" s="6"/>
    </row>
    <row r="13" spans="1:8" ht="12.75" customHeight="1" x14ac:dyDescent="0.2">
      <c r="A13" s="8" t="s">
        <v>16</v>
      </c>
      <c r="B13" s="8"/>
      <c r="C13" s="8"/>
      <c r="D13" s="8"/>
      <c r="E13" s="6"/>
      <c r="F13" s="6"/>
      <c r="G13" s="6"/>
      <c r="H13" s="6"/>
    </row>
    <row r="14" spans="1:8" ht="12.75" customHeight="1" x14ac:dyDescent="0.2">
      <c r="A14" s="10" t="s">
        <v>108</v>
      </c>
      <c r="B14" s="8"/>
      <c r="C14" s="8"/>
      <c r="D14" s="8"/>
      <c r="E14" s="8"/>
      <c r="F14" s="8"/>
      <c r="G14" s="8"/>
      <c r="H14" s="8"/>
    </row>
    <row r="15" spans="1:8" ht="12.75" customHeight="1" x14ac:dyDescent="0.2">
      <c r="A15" s="8" t="s">
        <v>73</v>
      </c>
      <c r="B15" s="10"/>
      <c r="C15" s="8"/>
      <c r="D15" s="8"/>
      <c r="E15" s="8"/>
      <c r="F15" s="8"/>
      <c r="G15" s="8"/>
      <c r="H15" s="8"/>
    </row>
    <row r="16" spans="1:8" ht="12.75" customHeight="1" x14ac:dyDescent="0.2">
      <c r="A16" s="14" t="s">
        <v>74</v>
      </c>
      <c r="B16" s="8"/>
      <c r="C16" s="8"/>
      <c r="D16" s="8"/>
      <c r="E16" s="8"/>
      <c r="F16" s="8"/>
      <c r="G16" s="8"/>
      <c r="H16" s="8"/>
    </row>
    <row r="17" spans="1:9" ht="12.75" customHeight="1" x14ac:dyDescent="0.2">
      <c r="A17" s="8" t="s">
        <v>72</v>
      </c>
      <c r="B17" s="11"/>
      <c r="C17" s="8"/>
      <c r="D17" s="8"/>
      <c r="E17" s="8"/>
      <c r="F17" s="8"/>
      <c r="G17" s="8"/>
      <c r="H17" s="8"/>
    </row>
    <row r="18" spans="1:9" ht="12.75" customHeight="1" x14ac:dyDescent="0.2">
      <c r="A18" s="8" t="s">
        <v>95</v>
      </c>
      <c r="B18" s="11"/>
      <c r="C18" s="8"/>
      <c r="D18" s="8"/>
      <c r="E18" s="8"/>
      <c r="F18" s="8"/>
      <c r="G18" s="8"/>
      <c r="H18" s="8"/>
    </row>
    <row r="19" spans="1:9" ht="12.75" customHeight="1" x14ac:dyDescent="0.2">
      <c r="A19" s="8" t="s">
        <v>94</v>
      </c>
      <c r="B19" s="11"/>
      <c r="C19" s="8"/>
      <c r="D19" s="8"/>
      <c r="E19" s="8"/>
      <c r="F19" s="8"/>
      <c r="G19" s="8"/>
      <c r="H19" s="8"/>
    </row>
    <row r="20" spans="1:9" ht="12.75" customHeight="1" x14ac:dyDescent="0.2">
      <c r="A20" s="8" t="s">
        <v>138</v>
      </c>
      <c r="B20" s="8"/>
      <c r="C20" s="8"/>
      <c r="D20" s="8"/>
      <c r="E20" s="8"/>
      <c r="F20" s="8"/>
      <c r="G20" s="8"/>
      <c r="H20" s="8"/>
    </row>
    <row r="21" spans="1:9" ht="12.75" customHeight="1" x14ac:dyDescent="0.2">
      <c r="A21" s="10" t="s">
        <v>109</v>
      </c>
      <c r="B21" s="8"/>
      <c r="C21" s="8"/>
      <c r="D21" s="8"/>
      <c r="E21" s="8"/>
      <c r="F21" s="8"/>
      <c r="G21" s="8"/>
      <c r="H21" s="8"/>
    </row>
    <row r="22" spans="1:9" ht="12.75" customHeight="1" x14ac:dyDescent="0.2">
      <c r="A22" s="8" t="s">
        <v>69</v>
      </c>
      <c r="B22" s="15"/>
      <c r="C22" s="8"/>
      <c r="D22" s="8"/>
      <c r="E22" s="8"/>
      <c r="F22" s="8"/>
      <c r="G22" s="8"/>
      <c r="H22" s="8"/>
    </row>
    <row r="23" spans="1:9" ht="12.75" customHeight="1" x14ac:dyDescent="0.2">
      <c r="A23" s="8" t="s">
        <v>68</v>
      </c>
      <c r="B23" s="11"/>
      <c r="C23" s="8"/>
      <c r="D23" s="8"/>
      <c r="E23" s="8"/>
      <c r="F23" s="8"/>
      <c r="G23" s="8"/>
      <c r="H23" s="8"/>
    </row>
    <row r="24" spans="1:9" ht="12.75" customHeight="1" x14ac:dyDescent="0.2">
      <c r="A24" s="8" t="s">
        <v>70</v>
      </c>
      <c r="B24" s="8"/>
      <c r="C24" s="8"/>
      <c r="D24" s="8"/>
      <c r="E24" s="6"/>
      <c r="F24" s="6"/>
      <c r="G24" s="6"/>
      <c r="H24" s="6"/>
    </row>
    <row r="25" spans="1:9" ht="12.75" customHeight="1" x14ac:dyDescent="0.2">
      <c r="A25" s="10" t="s">
        <v>88</v>
      </c>
      <c r="B25" s="8"/>
      <c r="C25" s="8"/>
      <c r="D25" s="8"/>
      <c r="E25" s="6"/>
      <c r="F25" s="6"/>
      <c r="G25" s="6"/>
      <c r="H25" s="6"/>
    </row>
    <row r="26" spans="1:9" ht="12.75" customHeight="1" x14ac:dyDescent="0.2">
      <c r="A26" s="10" t="s">
        <v>89</v>
      </c>
      <c r="B26" s="10"/>
      <c r="C26" s="8"/>
      <c r="D26" s="8"/>
      <c r="E26" s="6"/>
      <c r="F26" s="6"/>
      <c r="G26" s="6"/>
      <c r="H26" s="6"/>
    </row>
    <row r="27" spans="1:9" ht="12.75" customHeight="1" x14ac:dyDescent="0.2">
      <c r="A27" s="10" t="s">
        <v>90</v>
      </c>
      <c r="B27" s="10"/>
      <c r="C27" s="8"/>
      <c r="D27" s="8"/>
      <c r="E27" s="6"/>
      <c r="F27" s="6"/>
      <c r="G27" s="6"/>
      <c r="H27" s="6"/>
    </row>
    <row r="28" spans="1:9" ht="12.75" customHeight="1" x14ac:dyDescent="0.2">
      <c r="A28" s="10" t="s">
        <v>91</v>
      </c>
      <c r="B28" s="10"/>
      <c r="C28" s="8"/>
      <c r="D28" s="8"/>
      <c r="E28" s="6"/>
      <c r="F28" s="6"/>
      <c r="G28" s="6"/>
      <c r="H28" s="6"/>
    </row>
    <row r="29" spans="1:9" ht="12.75" customHeight="1" x14ac:dyDescent="0.2">
      <c r="A29" s="10" t="s">
        <v>110</v>
      </c>
      <c r="B29" s="10"/>
      <c r="C29" s="8"/>
      <c r="D29" s="8"/>
      <c r="E29" s="6"/>
      <c r="F29" s="6"/>
      <c r="G29" s="6"/>
      <c r="H29" s="6"/>
    </row>
    <row r="30" spans="1:9" ht="12.75" customHeight="1" x14ac:dyDescent="0.2">
      <c r="A30" s="10" t="s">
        <v>17</v>
      </c>
      <c r="B30" s="10"/>
      <c r="C30" s="8"/>
      <c r="D30" s="8"/>
      <c r="E30" s="6"/>
      <c r="F30" s="6"/>
      <c r="G30" s="6"/>
      <c r="H30" s="6"/>
    </row>
    <row r="31" spans="1:9" ht="12.75" customHeight="1" x14ac:dyDescent="0.2">
      <c r="A31" s="10" t="s">
        <v>50</v>
      </c>
      <c r="B31" s="8"/>
      <c r="C31" s="9"/>
      <c r="D31" s="9"/>
      <c r="E31" s="9"/>
      <c r="F31" s="9"/>
      <c r="G31" s="9"/>
      <c r="H31" s="9"/>
      <c r="I31" s="10"/>
    </row>
    <row r="32" spans="1:9" ht="12.75" customHeight="1" x14ac:dyDescent="0.2">
      <c r="A32" s="8" t="s">
        <v>145</v>
      </c>
      <c r="B32" s="8"/>
      <c r="C32" s="9"/>
      <c r="D32" s="9"/>
      <c r="E32" s="9"/>
      <c r="F32" s="9"/>
      <c r="G32" s="9"/>
      <c r="H32" s="9"/>
    </row>
    <row r="33" spans="1:256" ht="12.75" customHeight="1" x14ac:dyDescent="0.2">
      <c r="A33" s="15" t="s">
        <v>51</v>
      </c>
      <c r="B33" s="11"/>
      <c r="C33" s="8"/>
      <c r="D33" s="8"/>
      <c r="E33" s="6"/>
      <c r="F33" s="6"/>
      <c r="G33" s="6"/>
      <c r="H33" s="6"/>
    </row>
    <row r="34" spans="1:256" ht="12.75" customHeight="1" x14ac:dyDescent="0.2">
      <c r="A34" s="10" t="s">
        <v>117</v>
      </c>
      <c r="B34" s="8"/>
      <c r="C34" s="8"/>
      <c r="D34" s="8"/>
      <c r="E34" s="13"/>
      <c r="F34" s="13"/>
      <c r="G34" s="11"/>
      <c r="H34" s="11"/>
    </row>
    <row r="35" spans="1:256" ht="12.75" customHeight="1" x14ac:dyDescent="0.2">
      <c r="A35" s="8"/>
      <c r="B35" s="8"/>
      <c r="C35" s="8"/>
      <c r="D35" s="8"/>
      <c r="E35" s="6"/>
      <c r="F35" s="6"/>
      <c r="G35" s="6"/>
      <c r="H35" s="6"/>
    </row>
    <row r="36" spans="1:256" ht="12.75" customHeight="1" x14ac:dyDescent="0.2">
      <c r="A36" s="8"/>
      <c r="B36" s="8"/>
      <c r="C36" s="8"/>
      <c r="D36" s="8" t="s">
        <v>116</v>
      </c>
      <c r="E36" s="6"/>
      <c r="F36" s="6"/>
      <c r="G36" s="6"/>
      <c r="H36" s="6"/>
    </row>
    <row r="37" spans="1:256" ht="12.75" customHeight="1" x14ac:dyDescent="0.2">
      <c r="A37" s="10" t="s">
        <v>43</v>
      </c>
      <c r="B37" s="8"/>
      <c r="C37" s="8"/>
      <c r="D37" s="8"/>
      <c r="E37" s="6"/>
      <c r="F37" s="6"/>
      <c r="G37" s="6"/>
      <c r="H37" s="6"/>
    </row>
    <row r="38" spans="1:256" ht="33" customHeight="1" x14ac:dyDescent="0.3">
      <c r="A38" s="148" t="s">
        <v>111</v>
      </c>
      <c r="B38" s="149" t="s">
        <v>33</v>
      </c>
      <c r="C38" s="150" t="s">
        <v>34</v>
      </c>
      <c r="D38" s="148" t="s">
        <v>32</v>
      </c>
      <c r="E38" s="148" t="s">
        <v>92</v>
      </c>
      <c r="F38" s="148" t="s">
        <v>93</v>
      </c>
    </row>
    <row r="39" spans="1:256" s="2" customFormat="1" ht="15" customHeight="1" x14ac:dyDescent="0.3">
      <c r="A39" s="156">
        <v>121504</v>
      </c>
      <c r="B39" s="151" t="s">
        <v>96</v>
      </c>
      <c r="C39" s="151" t="s">
        <v>97</v>
      </c>
      <c r="D39" s="156">
        <v>1.5</v>
      </c>
      <c r="E39" s="156">
        <v>12</v>
      </c>
      <c r="F39" s="156">
        <v>10</v>
      </c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60" customFormat="1" ht="15" customHeight="1" x14ac:dyDescent="0.2">
      <c r="A40" s="152">
        <v>121507</v>
      </c>
      <c r="B40" s="152" t="s">
        <v>18</v>
      </c>
      <c r="C40" s="152" t="s">
        <v>38</v>
      </c>
      <c r="D40" s="152">
        <v>2.8</v>
      </c>
      <c r="E40" s="152">
        <v>12</v>
      </c>
      <c r="F40" s="152">
        <v>6</v>
      </c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60" customFormat="1" ht="15" customHeight="1" x14ac:dyDescent="0.2">
      <c r="A41" s="152">
        <v>241504</v>
      </c>
      <c r="B41" s="152" t="s">
        <v>98</v>
      </c>
      <c r="C41" s="152" t="s">
        <v>99</v>
      </c>
      <c r="D41" s="152">
        <v>3.6</v>
      </c>
      <c r="E41" s="152">
        <v>6</v>
      </c>
      <c r="F41" s="152">
        <v>10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5" customHeight="1" x14ac:dyDescent="0.3">
      <c r="A42" s="152">
        <v>241507</v>
      </c>
      <c r="B42" s="153" t="s">
        <v>19</v>
      </c>
      <c r="C42" s="153" t="s">
        <v>39</v>
      </c>
      <c r="D42" s="152">
        <v>4.8</v>
      </c>
      <c r="E42" s="152">
        <v>6</v>
      </c>
      <c r="F42" s="152">
        <v>6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 x14ac:dyDescent="0.3">
      <c r="A43" s="152">
        <v>241511</v>
      </c>
      <c r="B43" s="153" t="s">
        <v>35</v>
      </c>
      <c r="C43" s="153" t="s">
        <v>40</v>
      </c>
      <c r="D43" s="152">
        <v>5.8</v>
      </c>
      <c r="E43" s="152">
        <v>6</v>
      </c>
      <c r="F43" s="152">
        <v>4</v>
      </c>
    </row>
    <row r="44" spans="1:256" ht="15" customHeight="1" x14ac:dyDescent="0.3">
      <c r="A44" s="152">
        <v>242207</v>
      </c>
      <c r="B44" s="153" t="s">
        <v>36</v>
      </c>
      <c r="C44" s="153" t="s">
        <v>41</v>
      </c>
      <c r="D44" s="152">
        <v>5.7</v>
      </c>
      <c r="E44" s="152">
        <v>4</v>
      </c>
      <c r="F44" s="152">
        <v>6</v>
      </c>
    </row>
    <row r="45" spans="1:256" ht="15" customHeight="1" x14ac:dyDescent="0.3">
      <c r="A45" s="154">
        <v>242211</v>
      </c>
      <c r="B45" s="155" t="s">
        <v>37</v>
      </c>
      <c r="C45" s="155" t="s">
        <v>42</v>
      </c>
      <c r="D45" s="154">
        <v>6.4</v>
      </c>
      <c r="E45" s="154">
        <v>4</v>
      </c>
      <c r="F45" s="154">
        <v>4</v>
      </c>
    </row>
    <row r="46" spans="1:256" ht="15" customHeight="1" x14ac:dyDescent="0.3">
      <c r="A46" s="160"/>
      <c r="B46" s="161"/>
      <c r="C46" s="161"/>
      <c r="D46" s="160"/>
      <c r="E46" s="160"/>
      <c r="F46" s="160"/>
    </row>
    <row r="47" spans="1:256" ht="15" customHeight="1" x14ac:dyDescent="0.3">
      <c r="A47" s="162" t="s">
        <v>128</v>
      </c>
      <c r="B47" s="163" t="s">
        <v>129</v>
      </c>
      <c r="C47" s="163" t="s">
        <v>120</v>
      </c>
      <c r="D47" s="163" t="s">
        <v>121</v>
      </c>
      <c r="E47" s="163" t="s">
        <v>122</v>
      </c>
      <c r="F47" s="160"/>
    </row>
    <row r="48" spans="1:256" ht="15" customHeight="1" x14ac:dyDescent="0.3">
      <c r="A48" s="152">
        <v>1</v>
      </c>
      <c r="B48" s="153" t="s">
        <v>123</v>
      </c>
      <c r="C48" s="153">
        <v>600</v>
      </c>
      <c r="D48" s="153">
        <v>400</v>
      </c>
      <c r="E48" s="153">
        <v>280</v>
      </c>
      <c r="F48" s="160"/>
    </row>
    <row r="49" spans="1:6" ht="15" customHeight="1" x14ac:dyDescent="0.3">
      <c r="A49" s="152">
        <v>2</v>
      </c>
      <c r="B49" s="153" t="s">
        <v>124</v>
      </c>
      <c r="C49" s="153">
        <v>600</v>
      </c>
      <c r="D49" s="153">
        <v>400</v>
      </c>
      <c r="E49" s="153">
        <v>140</v>
      </c>
      <c r="F49" s="160"/>
    </row>
    <row r="50" spans="1:6" ht="15" customHeight="1" x14ac:dyDescent="0.3">
      <c r="A50" s="152">
        <v>3</v>
      </c>
      <c r="B50" s="153" t="s">
        <v>125</v>
      </c>
      <c r="C50" s="153">
        <v>400</v>
      </c>
      <c r="D50" s="153">
        <v>300</v>
      </c>
      <c r="E50" s="153">
        <v>280</v>
      </c>
      <c r="F50" s="160"/>
    </row>
    <row r="51" spans="1:6" ht="15" customHeight="1" x14ac:dyDescent="0.3">
      <c r="A51" s="152">
        <v>4</v>
      </c>
      <c r="B51" s="153" t="s">
        <v>126</v>
      </c>
      <c r="C51" s="153">
        <v>400</v>
      </c>
      <c r="D51" s="153">
        <v>300</v>
      </c>
      <c r="E51" s="153">
        <v>140</v>
      </c>
      <c r="F51" s="160"/>
    </row>
    <row r="52" spans="1:6" ht="15" customHeight="1" x14ac:dyDescent="0.3">
      <c r="A52" s="154">
        <v>5</v>
      </c>
      <c r="B52" s="155" t="s">
        <v>127</v>
      </c>
      <c r="C52" s="155">
        <v>1200</v>
      </c>
      <c r="D52" s="155">
        <v>800</v>
      </c>
      <c r="E52" s="155">
        <v>1000</v>
      </c>
      <c r="F52" s="160"/>
    </row>
    <row r="53" spans="1:6" ht="15" customHeight="1" x14ac:dyDescent="0.3">
      <c r="A53" s="160"/>
      <c r="B53" s="161"/>
      <c r="C53" s="161"/>
      <c r="D53" s="160"/>
      <c r="E53" s="160"/>
      <c r="F53" s="160"/>
    </row>
    <row r="54" spans="1:6" ht="15" customHeight="1" x14ac:dyDescent="0.3">
      <c r="A54" s="164" t="s">
        <v>52</v>
      </c>
      <c r="B54" s="160"/>
      <c r="C54" s="161"/>
      <c r="D54" s="161"/>
      <c r="E54" s="165"/>
      <c r="F54" s="5"/>
    </row>
    <row r="55" spans="1:6" ht="33" customHeight="1" x14ac:dyDescent="0.3">
      <c r="A55" s="148" t="s">
        <v>112</v>
      </c>
      <c r="B55" s="148" t="s">
        <v>54</v>
      </c>
      <c r="C55" s="148" t="s">
        <v>47</v>
      </c>
      <c r="D55" s="148" t="s">
        <v>46</v>
      </c>
      <c r="E55" s="166"/>
      <c r="F55" s="166"/>
    </row>
    <row r="56" spans="1:6" ht="15" customHeight="1" x14ac:dyDescent="0.3">
      <c r="A56" s="156" t="s">
        <v>113</v>
      </c>
      <c r="B56" s="151" t="s">
        <v>44</v>
      </c>
      <c r="C56" s="156" t="s">
        <v>48</v>
      </c>
      <c r="D56" s="157">
        <v>67</v>
      </c>
      <c r="E56" s="166"/>
      <c r="F56" s="166"/>
    </row>
    <row r="57" spans="1:6" ht="15" customHeight="1" x14ac:dyDescent="0.3">
      <c r="A57" s="154" t="s">
        <v>114</v>
      </c>
      <c r="B57" s="155" t="s">
        <v>45</v>
      </c>
      <c r="C57" s="154" t="s">
        <v>49</v>
      </c>
      <c r="D57" s="158">
        <v>18</v>
      </c>
      <c r="E57" s="166"/>
      <c r="F57" s="166"/>
    </row>
    <row r="58" spans="1:6" ht="15" customHeight="1" x14ac:dyDescent="0.3">
      <c r="A58" s="160"/>
      <c r="B58" s="167"/>
      <c r="C58" s="160"/>
      <c r="D58" s="161"/>
      <c r="E58" s="165"/>
      <c r="F58" s="166"/>
    </row>
    <row r="59" spans="1:6" x14ac:dyDescent="0.2">
      <c r="A59" s="168"/>
      <c r="B59" s="169" t="s">
        <v>137</v>
      </c>
      <c r="C59" s="169" t="s">
        <v>130</v>
      </c>
      <c r="D59" s="170"/>
      <c r="E59" s="166"/>
      <c r="F59" s="166"/>
    </row>
    <row r="60" spans="1:6" x14ac:dyDescent="0.2">
      <c r="A60" s="171" t="s">
        <v>131</v>
      </c>
      <c r="B60" s="172" t="s">
        <v>132</v>
      </c>
      <c r="C60" s="172" t="s">
        <v>133</v>
      </c>
      <c r="D60" s="173"/>
      <c r="E60" s="166"/>
      <c r="F60" s="166"/>
    </row>
    <row r="61" spans="1:6" x14ac:dyDescent="0.2">
      <c r="A61" s="174" t="s">
        <v>134</v>
      </c>
      <c r="B61" s="175" t="s">
        <v>135</v>
      </c>
      <c r="C61" s="175" t="s">
        <v>136</v>
      </c>
      <c r="D61" s="176"/>
      <c r="E61" s="166"/>
      <c r="F61" s="166"/>
    </row>
    <row r="62" spans="1:6" x14ac:dyDescent="0.2">
      <c r="A62" s="166"/>
      <c r="B62" s="166"/>
      <c r="C62" s="166"/>
      <c r="D62" s="166"/>
      <c r="E62" s="166"/>
      <c r="F62" s="166"/>
    </row>
    <row r="63" spans="1:6" x14ac:dyDescent="0.2">
      <c r="A63" s="166"/>
      <c r="B63" s="166"/>
      <c r="C63" s="166"/>
      <c r="D63" s="166"/>
      <c r="E63" s="166"/>
      <c r="F63" s="166"/>
    </row>
    <row r="64" spans="1:6" x14ac:dyDescent="0.2">
      <c r="A64" s="166"/>
      <c r="B64" s="166"/>
      <c r="C64" s="166"/>
      <c r="D64" s="166"/>
      <c r="E64" s="166"/>
      <c r="F64" s="166"/>
    </row>
  </sheetData>
  <phoneticPr fontId="0" type="noConversion"/>
  <pageMargins left="0.5" right="0.25" top="0.28000000000000003" bottom="0.5" header="0" footer="0.25"/>
  <pageSetup scale="74" orientation="portrait" r:id="rId1"/>
  <headerFooter alignWithMargins="0">
    <oddFooter>&amp;L&amp;F
&amp;A&amp;CPage &amp;P of &amp;N&amp;RRev. Date: 27-MAY-08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54"/>
  <sheetViews>
    <sheetView showGridLines="0" workbookViewId="0">
      <selection activeCell="L11" sqref="L11"/>
    </sheetView>
  </sheetViews>
  <sheetFormatPr defaultColWidth="8.85546875" defaultRowHeight="12.75" x14ac:dyDescent="0.2"/>
  <cols>
    <col min="1" max="2" width="8.7109375" customWidth="1"/>
    <col min="3" max="5" width="10.7109375" customWidth="1"/>
    <col min="6" max="6" width="10.7109375" style="1" customWidth="1"/>
    <col min="7" max="7" width="17.140625" style="1" bestFit="1" customWidth="1"/>
    <col min="8" max="8" width="14" style="1" bestFit="1" customWidth="1"/>
    <col min="9" max="9" width="14.42578125" style="1" customWidth="1"/>
    <col min="10" max="10" width="10.85546875" style="1" bestFit="1" customWidth="1"/>
    <col min="11" max="11" width="12" customWidth="1"/>
    <col min="12" max="12" width="14.42578125" style="231" customWidth="1"/>
    <col min="13" max="13" width="10.7109375" style="230" customWidth="1"/>
    <col min="14" max="14" width="10.5703125" style="230" bestFit="1" customWidth="1"/>
    <col min="15" max="15" width="27.5703125" style="230" customWidth="1"/>
    <col min="16" max="16" width="4.140625" style="230" customWidth="1"/>
    <col min="17" max="17" width="9.7109375" style="230" customWidth="1"/>
    <col min="18" max="18" width="5.5703125" style="230" customWidth="1"/>
    <col min="19" max="19" width="3.7109375" style="230" customWidth="1"/>
    <col min="20" max="20" width="24.7109375" style="230" customWidth="1"/>
    <col min="21" max="21" width="3.85546875" style="230" customWidth="1"/>
    <col min="22" max="22" width="17.140625" style="230" customWidth="1"/>
    <col min="23" max="24" width="9.140625" style="230"/>
  </cols>
  <sheetData>
    <row r="1" spans="1:27" ht="13.5" thickBot="1" x14ac:dyDescent="0.25">
      <c r="A1" s="244"/>
      <c r="B1" s="244"/>
      <c r="C1" s="244"/>
      <c r="D1" s="244"/>
      <c r="E1" s="244"/>
      <c r="F1" s="245"/>
      <c r="G1" s="245"/>
      <c r="H1" s="245"/>
      <c r="I1" s="245"/>
      <c r="J1" s="245"/>
      <c r="K1" s="244"/>
      <c r="L1" s="246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</row>
    <row r="2" spans="1:27" ht="15.75" customHeight="1" thickBot="1" x14ac:dyDescent="0.4">
      <c r="A2" s="381"/>
      <c r="B2" s="382"/>
      <c r="C2" s="404"/>
      <c r="D2" s="404" t="s">
        <v>147</v>
      </c>
      <c r="E2" s="383"/>
      <c r="F2" s="383"/>
      <c r="G2" s="242" t="s">
        <v>148</v>
      </c>
      <c r="H2" s="248"/>
      <c r="I2" s="243" t="s">
        <v>149</v>
      </c>
      <c r="J2" s="249"/>
      <c r="K2" s="244"/>
      <c r="L2" s="246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</row>
    <row r="3" spans="1:27" ht="23.25" customHeight="1" thickBot="1" x14ac:dyDescent="0.35">
      <c r="A3" s="384" t="s">
        <v>102</v>
      </c>
      <c r="B3" s="382"/>
      <c r="C3" s="382"/>
      <c r="D3" s="385"/>
      <c r="E3" s="385"/>
      <c r="F3" s="385"/>
      <c r="G3" s="385"/>
      <c r="H3" s="385"/>
      <c r="I3" s="385"/>
      <c r="J3" s="385"/>
      <c r="K3" s="244"/>
      <c r="L3" s="250" t="s">
        <v>220</v>
      </c>
      <c r="M3" s="247"/>
      <c r="N3" s="247"/>
      <c r="O3" s="251"/>
      <c r="P3" s="247"/>
      <c r="Q3" s="247"/>
      <c r="R3" s="247"/>
      <c r="S3" s="247"/>
      <c r="T3" s="247"/>
      <c r="U3" s="247"/>
      <c r="V3" s="247"/>
      <c r="W3" s="247"/>
    </row>
    <row r="4" spans="1:27" ht="18" customHeight="1" x14ac:dyDescent="0.3">
      <c r="A4" s="252" t="s">
        <v>80</v>
      </c>
      <c r="B4" s="253" t="s">
        <v>221</v>
      </c>
      <c r="C4" s="254" t="s">
        <v>21</v>
      </c>
      <c r="D4" s="255"/>
      <c r="E4" s="254" t="s">
        <v>76</v>
      </c>
      <c r="F4" s="255"/>
      <c r="G4" s="252" t="s">
        <v>103</v>
      </c>
      <c r="H4" s="256"/>
      <c r="I4" s="257"/>
      <c r="J4" s="258"/>
      <c r="K4" s="259"/>
      <c r="L4" s="260" t="s">
        <v>243</v>
      </c>
      <c r="M4" s="261"/>
      <c r="N4" s="261"/>
      <c r="O4" s="261"/>
      <c r="P4" s="261"/>
      <c r="Q4" s="261"/>
      <c r="R4" s="261"/>
      <c r="S4" s="261"/>
      <c r="T4" s="339" t="b">
        <v>0</v>
      </c>
      <c r="U4" s="261"/>
      <c r="V4" s="261"/>
      <c r="W4" s="261"/>
      <c r="X4" s="238"/>
      <c r="Y4" s="239"/>
      <c r="Z4" s="239"/>
      <c r="AA4" s="239"/>
    </row>
    <row r="5" spans="1:27" ht="18" customHeight="1" thickBot="1" x14ac:dyDescent="0.3">
      <c r="A5" s="262" t="s">
        <v>78</v>
      </c>
      <c r="B5" s="263"/>
      <c r="C5" s="264" t="s">
        <v>22</v>
      </c>
      <c r="D5" s="265"/>
      <c r="E5" s="266" t="s">
        <v>77</v>
      </c>
      <c r="F5" s="267"/>
      <c r="G5" s="268" t="s">
        <v>79</v>
      </c>
      <c r="H5" s="269"/>
      <c r="I5" s="270"/>
      <c r="J5" s="271"/>
      <c r="K5" s="259"/>
      <c r="L5" s="272" t="s">
        <v>202</v>
      </c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38"/>
      <c r="Y5" s="239"/>
      <c r="Z5" s="239"/>
      <c r="AA5" s="239"/>
    </row>
    <row r="6" spans="1:27" ht="18" customHeight="1" thickBot="1" x14ac:dyDescent="0.3">
      <c r="A6" s="585" t="s">
        <v>23</v>
      </c>
      <c r="B6" s="586"/>
      <c r="C6" s="586"/>
      <c r="D6" s="586"/>
      <c r="E6" s="388"/>
      <c r="F6" s="386" t="s">
        <v>24</v>
      </c>
      <c r="G6" s="387"/>
      <c r="H6" s="388"/>
      <c r="I6" s="388"/>
      <c r="J6" s="389"/>
      <c r="K6" s="259"/>
      <c r="L6" s="272" t="s">
        <v>203</v>
      </c>
      <c r="M6" s="261"/>
      <c r="N6" s="261"/>
      <c r="O6" s="273"/>
      <c r="P6" s="261"/>
      <c r="Q6" s="261"/>
      <c r="R6" s="261"/>
      <c r="S6" s="261"/>
      <c r="T6" s="261"/>
      <c r="U6" s="261"/>
      <c r="V6" s="261"/>
      <c r="W6" s="261"/>
      <c r="X6" s="238"/>
      <c r="Y6" s="239"/>
      <c r="Z6" s="239"/>
      <c r="AA6" s="239"/>
    </row>
    <row r="7" spans="1:27" ht="18" customHeight="1" x14ac:dyDescent="0.25">
      <c r="A7" s="274" t="s">
        <v>115</v>
      </c>
      <c r="B7" s="275"/>
      <c r="C7" s="390"/>
      <c r="D7" s="369"/>
      <c r="E7" s="369"/>
      <c r="F7" s="276" t="s">
        <v>1</v>
      </c>
      <c r="G7" s="277"/>
      <c r="H7" s="278"/>
      <c r="I7" s="369"/>
      <c r="J7" s="391"/>
      <c r="K7" s="259"/>
      <c r="L7" s="272" t="s">
        <v>204</v>
      </c>
      <c r="M7" s="261"/>
      <c r="N7" s="261"/>
      <c r="O7" s="279"/>
      <c r="P7" s="261"/>
      <c r="Q7" s="261"/>
      <c r="R7" s="261"/>
      <c r="S7" s="261"/>
      <c r="T7" s="261"/>
      <c r="U7" s="273"/>
      <c r="V7" s="261"/>
      <c r="W7" s="261"/>
      <c r="X7" s="238"/>
      <c r="Y7" s="239"/>
      <c r="Z7" s="239"/>
      <c r="AA7" s="239"/>
    </row>
    <row r="8" spans="1:27" ht="18" customHeight="1" x14ac:dyDescent="0.25">
      <c r="A8" s="280" t="s">
        <v>2</v>
      </c>
      <c r="B8" s="281"/>
      <c r="C8" s="392"/>
      <c r="D8" s="283"/>
      <c r="E8" s="283"/>
      <c r="F8" s="280" t="s">
        <v>3</v>
      </c>
      <c r="G8" s="281"/>
      <c r="H8" s="282"/>
      <c r="I8" s="283"/>
      <c r="J8" s="284"/>
      <c r="K8" s="259"/>
      <c r="L8" s="272" t="s">
        <v>235</v>
      </c>
      <c r="M8" s="261"/>
      <c r="N8" s="285"/>
      <c r="O8" s="285"/>
      <c r="P8" s="285"/>
      <c r="Q8" s="285"/>
      <c r="R8" s="285"/>
      <c r="S8" s="286"/>
      <c r="T8" s="285"/>
      <c r="U8" s="285"/>
      <c r="V8" s="287"/>
      <c r="W8" s="261"/>
      <c r="X8" s="238"/>
      <c r="Y8" s="239"/>
      <c r="Z8" s="239"/>
      <c r="AA8" s="239"/>
    </row>
    <row r="9" spans="1:27" ht="18" customHeight="1" thickBot="1" x14ac:dyDescent="0.3">
      <c r="A9" s="280" t="str">
        <f>IF(S3,"Part Weight (lbs)",IF(S4,"Part Weight (kg)","Part Weight"))</f>
        <v>Part Weight</v>
      </c>
      <c r="B9" s="281"/>
      <c r="C9" s="392"/>
      <c r="D9" s="283"/>
      <c r="E9" s="283"/>
      <c r="F9" s="280" t="s">
        <v>4</v>
      </c>
      <c r="G9" s="281"/>
      <c r="H9" s="282"/>
      <c r="I9" s="283"/>
      <c r="J9" s="284"/>
      <c r="K9" s="259"/>
      <c r="L9" s="272" t="s">
        <v>236</v>
      </c>
      <c r="M9" s="261"/>
      <c r="N9" s="285"/>
      <c r="O9" s="285"/>
      <c r="P9" s="285"/>
      <c r="Q9" s="285"/>
      <c r="R9" s="285"/>
      <c r="S9" s="286"/>
      <c r="T9" s="285"/>
      <c r="U9" s="285"/>
      <c r="V9" s="287"/>
      <c r="W9" s="261"/>
      <c r="X9" s="238"/>
      <c r="Y9" s="239"/>
      <c r="Z9" s="239"/>
      <c r="AA9" s="239"/>
    </row>
    <row r="10" spans="1:27" ht="18" customHeight="1" thickBot="1" x14ac:dyDescent="0.3">
      <c r="A10" s="280" t="s">
        <v>190</v>
      </c>
      <c r="B10" s="281"/>
      <c r="C10" s="288" t="s">
        <v>5</v>
      </c>
      <c r="D10" s="288" t="s">
        <v>6</v>
      </c>
      <c r="E10" s="288" t="s">
        <v>7</v>
      </c>
      <c r="F10" s="588" t="s">
        <v>223</v>
      </c>
      <c r="G10" s="589"/>
      <c r="H10" s="589"/>
      <c r="I10" s="387"/>
      <c r="J10" s="393"/>
      <c r="K10" s="259"/>
      <c r="L10" s="272" t="s">
        <v>244</v>
      </c>
      <c r="M10" s="261"/>
      <c r="N10" s="285"/>
      <c r="O10" s="285"/>
      <c r="P10" s="285"/>
      <c r="Q10" s="285"/>
      <c r="R10" s="285"/>
      <c r="S10" s="286"/>
      <c r="T10" s="285"/>
      <c r="U10" s="285"/>
      <c r="V10" s="287"/>
      <c r="W10" s="261"/>
      <c r="X10" s="238"/>
      <c r="Y10" s="239"/>
      <c r="Z10" s="239"/>
      <c r="AA10" s="239"/>
    </row>
    <row r="11" spans="1:27" ht="18" customHeight="1" x14ac:dyDescent="0.25">
      <c r="A11" s="289" t="s">
        <v>192</v>
      </c>
      <c r="B11" s="281" t="s">
        <v>191</v>
      </c>
      <c r="C11" s="290"/>
      <c r="D11" s="290"/>
      <c r="E11" s="290"/>
      <c r="F11" s="276" t="s">
        <v>8</v>
      </c>
      <c r="G11" s="277"/>
      <c r="H11" s="291"/>
      <c r="I11" s="292"/>
      <c r="J11" s="293"/>
      <c r="K11" s="259"/>
      <c r="L11" s="272" t="s">
        <v>262</v>
      </c>
      <c r="M11" s="261"/>
      <c r="N11" s="285"/>
      <c r="O11" s="285"/>
      <c r="P11" s="285"/>
      <c r="Q11" s="285"/>
      <c r="R11" s="285"/>
      <c r="S11" s="285"/>
      <c r="T11" s="285"/>
      <c r="U11" s="285"/>
      <c r="V11" s="287"/>
      <c r="W11" s="261"/>
      <c r="X11" s="238"/>
      <c r="Y11" s="239"/>
      <c r="Z11" s="239"/>
      <c r="AA11" s="239"/>
    </row>
    <row r="12" spans="1:27" ht="18" customHeight="1" thickBot="1" x14ac:dyDescent="0.3">
      <c r="A12" s="294" t="s">
        <v>64</v>
      </c>
      <c r="B12" s="295"/>
      <c r="C12" s="296"/>
      <c r="D12" s="295"/>
      <c r="E12" s="295"/>
      <c r="F12" s="297" t="s">
        <v>151</v>
      </c>
      <c r="G12" s="298"/>
      <c r="H12" s="299" t="str">
        <f>IF(S5,"Returnable",IF(S6,"Expendable",""))</f>
        <v/>
      </c>
      <c r="I12" s="300"/>
      <c r="J12" s="271"/>
      <c r="K12" s="259"/>
      <c r="L12" s="272" t="s">
        <v>237</v>
      </c>
      <c r="M12" s="261"/>
      <c r="N12" s="285"/>
      <c r="O12" s="285"/>
      <c r="P12" s="285"/>
      <c r="Q12" s="285"/>
      <c r="R12" s="285"/>
      <c r="S12" s="286"/>
      <c r="T12" s="285"/>
      <c r="U12" s="285"/>
      <c r="V12" s="285"/>
      <c r="W12" s="261"/>
      <c r="X12" s="238"/>
      <c r="Y12" s="239"/>
      <c r="Z12" s="239"/>
      <c r="AA12" s="239"/>
    </row>
    <row r="13" spans="1:27" ht="18" customHeight="1" thickBot="1" x14ac:dyDescent="0.3">
      <c r="A13" s="405" t="s">
        <v>152</v>
      </c>
      <c r="B13" s="406"/>
      <c r="C13" s="406"/>
      <c r="D13" s="406"/>
      <c r="E13" s="387"/>
      <c r="F13" s="585" t="s">
        <v>26</v>
      </c>
      <c r="G13" s="586"/>
      <c r="H13" s="586"/>
      <c r="I13" s="586"/>
      <c r="J13" s="587"/>
      <c r="K13" s="259"/>
      <c r="L13" s="272" t="s">
        <v>238</v>
      </c>
      <c r="M13" s="261"/>
      <c r="N13" s="285"/>
      <c r="O13" s="285"/>
      <c r="P13" s="285"/>
      <c r="Q13" s="285"/>
      <c r="R13" s="285"/>
      <c r="S13" s="285"/>
      <c r="T13" s="285"/>
      <c r="U13" s="285"/>
      <c r="V13" s="285"/>
      <c r="W13" s="261"/>
      <c r="X13" s="238"/>
      <c r="Y13" s="239"/>
      <c r="Z13" s="239"/>
      <c r="AA13" s="239"/>
    </row>
    <row r="14" spans="1:27" ht="18" customHeight="1" x14ac:dyDescent="0.2">
      <c r="A14" s="301" t="s">
        <v>161</v>
      </c>
      <c r="B14" s="302"/>
      <c r="C14" s="303"/>
      <c r="D14" s="303"/>
      <c r="E14" s="303"/>
      <c r="F14" s="301"/>
      <c r="G14" s="302"/>
      <c r="H14" s="303" t="s">
        <v>5</v>
      </c>
      <c r="I14" s="303" t="s">
        <v>6</v>
      </c>
      <c r="J14" s="304" t="s">
        <v>7</v>
      </c>
      <c r="K14" s="259"/>
      <c r="L14" s="272" t="s">
        <v>245</v>
      </c>
      <c r="M14" s="261"/>
      <c r="N14" s="285"/>
      <c r="O14" s="285"/>
      <c r="P14" s="285"/>
      <c r="Q14" s="285"/>
      <c r="R14" s="285"/>
      <c r="S14" s="285"/>
      <c r="T14" s="285"/>
      <c r="U14" s="285"/>
      <c r="V14" s="285"/>
      <c r="W14" s="261"/>
      <c r="X14" s="238"/>
      <c r="Y14" s="239"/>
      <c r="Z14" s="239"/>
      <c r="AA14" s="239"/>
    </row>
    <row r="15" spans="1:27" ht="18" customHeight="1" x14ac:dyDescent="0.25">
      <c r="A15" s="309" t="str">
        <f>IF(S2,"Modular Pack O.D. (Inch)",IF(S3,"Modular Pack O.D. (mm)","Modular Pack O.D."))</f>
        <v>Modular Pack O.D.</v>
      </c>
      <c r="B15" s="305"/>
      <c r="C15" s="290" t="s">
        <v>5</v>
      </c>
      <c r="D15" s="290" t="s">
        <v>6</v>
      </c>
      <c r="E15" s="290">
        <v>1</v>
      </c>
      <c r="F15" s="306" t="str">
        <f>IF(S3,"Unit Load O.D. (Inch)",IF(S4,"Unit Load O.D. (mm)","Unit Load O.D."))</f>
        <v>Unit Load O.D.</v>
      </c>
      <c r="G15" s="307"/>
      <c r="H15" s="290"/>
      <c r="I15" s="290"/>
      <c r="J15" s="308"/>
      <c r="K15" s="259"/>
      <c r="L15" s="272" t="s">
        <v>246</v>
      </c>
      <c r="M15" s="261"/>
      <c r="N15" s="285"/>
      <c r="O15" s="287"/>
      <c r="P15" s="285"/>
      <c r="Q15" s="285"/>
      <c r="R15" s="285"/>
      <c r="S15" s="285"/>
      <c r="T15" s="285"/>
      <c r="U15" s="285"/>
      <c r="V15" s="285"/>
      <c r="W15" s="261"/>
      <c r="X15" s="238"/>
      <c r="Y15" s="239"/>
      <c r="Z15" s="239"/>
      <c r="AA15" s="239"/>
    </row>
    <row r="16" spans="1:27" ht="18" customHeight="1" x14ac:dyDescent="0.25">
      <c r="A16" s="309"/>
      <c r="B16" s="310"/>
      <c r="C16" s="392"/>
      <c r="D16" s="394"/>
      <c r="E16" s="394"/>
      <c r="F16" s="289" t="str">
        <f>IF(S3,"Weight of the Pallet (lbs)",IF(S4,"Weight of the Pallet (kg)","Weight of the Pallet"))</f>
        <v>Weight of the Pallet</v>
      </c>
      <c r="G16" s="281"/>
      <c r="H16" s="392"/>
      <c r="I16" s="395"/>
      <c r="J16" s="396"/>
      <c r="K16" s="259"/>
      <c r="L16" s="272" t="s">
        <v>247</v>
      </c>
      <c r="M16" s="261"/>
      <c r="N16" s="285"/>
      <c r="O16" s="287"/>
      <c r="P16" s="286"/>
      <c r="Q16" s="285"/>
      <c r="R16" s="285"/>
      <c r="S16" s="285"/>
      <c r="T16" s="285"/>
      <c r="U16" s="285"/>
      <c r="V16" s="285"/>
      <c r="W16" s="261"/>
      <c r="X16" s="238"/>
      <c r="Y16" s="239"/>
      <c r="Z16" s="239"/>
      <c r="AA16" s="239"/>
    </row>
    <row r="17" spans="1:27" ht="18" customHeight="1" x14ac:dyDescent="0.25">
      <c r="A17" s="311" t="s">
        <v>169</v>
      </c>
      <c r="B17" s="310"/>
      <c r="C17" s="392"/>
      <c r="D17" s="394"/>
      <c r="E17" s="394"/>
      <c r="F17" s="280" t="s">
        <v>10</v>
      </c>
      <c r="G17" s="281"/>
      <c r="H17" s="392"/>
      <c r="I17" s="395"/>
      <c r="J17" s="396"/>
      <c r="K17" s="259"/>
      <c r="L17" s="272" t="s">
        <v>239</v>
      </c>
      <c r="M17" s="261"/>
      <c r="N17" s="285"/>
      <c r="O17" s="287"/>
      <c r="P17" s="286"/>
      <c r="Q17" s="285"/>
      <c r="R17" s="285"/>
      <c r="S17" s="285"/>
      <c r="T17" s="285"/>
      <c r="U17" s="285"/>
      <c r="V17" s="285"/>
      <c r="W17" s="261"/>
      <c r="X17" s="238"/>
      <c r="Y17" s="239"/>
      <c r="Z17" s="239"/>
      <c r="AA17" s="239"/>
    </row>
    <row r="18" spans="1:27" ht="18" customHeight="1" x14ac:dyDescent="0.25">
      <c r="A18" s="311" t="s">
        <v>177</v>
      </c>
      <c r="B18" s="310"/>
      <c r="C18" s="392"/>
      <c r="D18" s="395"/>
      <c r="E18" s="395"/>
      <c r="F18" s="289" t="s">
        <v>232</v>
      </c>
      <c r="G18" s="281"/>
      <c r="H18" s="392"/>
      <c r="I18" s="395"/>
      <c r="J18" s="396"/>
      <c r="K18" s="259"/>
      <c r="L18" s="272" t="s">
        <v>259</v>
      </c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38"/>
      <c r="Y18" s="239"/>
      <c r="Z18" s="239"/>
      <c r="AA18" s="239"/>
    </row>
    <row r="19" spans="1:27" ht="18" customHeight="1" x14ac:dyDescent="0.25">
      <c r="A19" s="311" t="s">
        <v>175</v>
      </c>
      <c r="B19" s="310"/>
      <c r="C19" s="392"/>
      <c r="D19" s="312" t="s">
        <v>176</v>
      </c>
      <c r="E19" s="395"/>
      <c r="F19" s="311" t="s">
        <v>184</v>
      </c>
      <c r="G19" s="310"/>
      <c r="H19" s="392" t="str">
        <f>IF(C19="","",C19*C20)</f>
        <v/>
      </c>
      <c r="I19" s="395"/>
      <c r="J19" s="396"/>
      <c r="K19" s="259"/>
      <c r="L19" s="272" t="s">
        <v>240</v>
      </c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38"/>
      <c r="Y19" s="239"/>
      <c r="Z19" s="239"/>
      <c r="AA19" s="239"/>
    </row>
    <row r="20" spans="1:27" s="4" customFormat="1" ht="18" customHeight="1" x14ac:dyDescent="0.25">
      <c r="A20" s="311" t="s">
        <v>101</v>
      </c>
      <c r="B20" s="313"/>
      <c r="C20" s="397"/>
      <c r="D20" s="395"/>
      <c r="E20" s="395"/>
      <c r="F20" s="314" t="s">
        <v>14</v>
      </c>
      <c r="G20" s="315"/>
      <c r="H20" s="316" t="str">
        <f>IF(E19="","",E19*C20)</f>
        <v/>
      </c>
      <c r="I20" s="316"/>
      <c r="J20" s="317"/>
      <c r="K20" s="259"/>
      <c r="L20" s="272" t="s">
        <v>248</v>
      </c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240"/>
      <c r="Y20" s="241"/>
      <c r="Z20" s="241"/>
      <c r="AA20" s="241"/>
    </row>
    <row r="21" spans="1:27" s="4" customFormat="1" ht="18" customHeight="1" thickBot="1" x14ac:dyDescent="0.3">
      <c r="A21" s="319" t="s">
        <v>231</v>
      </c>
      <c r="B21" s="320"/>
      <c r="C21" s="321"/>
      <c r="D21" s="322"/>
      <c r="E21" s="398"/>
      <c r="F21" s="323" t="str">
        <f>IF(S3,"NETT Total Weight of Unit Load &amp; Parts (lbs)",IF(S4,"NETT Total Weight of Unit Load &amp; Parts (kg)","NETT Total Weight of Unit Load &amp; Parts"))</f>
        <v>NETT Total Weight of Unit Load &amp; Parts</v>
      </c>
      <c r="G21" s="324"/>
      <c r="H21" s="325"/>
      <c r="I21" s="326"/>
      <c r="J21" s="327"/>
      <c r="K21" s="259"/>
      <c r="L21" s="272" t="s">
        <v>249</v>
      </c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240"/>
      <c r="Y21" s="241"/>
      <c r="Z21" s="241"/>
      <c r="AA21" s="241"/>
    </row>
    <row r="22" spans="1:27" s="4" customFormat="1" ht="18" customHeight="1" thickBot="1" x14ac:dyDescent="0.3">
      <c r="A22" s="580" t="s">
        <v>234</v>
      </c>
      <c r="B22" s="581"/>
      <c r="C22" s="412"/>
      <c r="D22" s="413" t="s">
        <v>233</v>
      </c>
      <c r="E22" s="414"/>
      <c r="F22" s="294" t="s">
        <v>15</v>
      </c>
      <c r="G22" s="295"/>
      <c r="H22" s="408"/>
      <c r="I22" s="409"/>
      <c r="J22" s="410"/>
      <c r="K22" s="259"/>
      <c r="L22" s="272" t="s">
        <v>250</v>
      </c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240"/>
      <c r="Y22" s="241"/>
      <c r="Z22" s="241"/>
      <c r="AA22" s="241"/>
    </row>
    <row r="23" spans="1:27" ht="15" customHeight="1" thickTop="1" x14ac:dyDescent="0.2">
      <c r="A23" s="590" t="s">
        <v>66</v>
      </c>
      <c r="B23" s="555"/>
      <c r="C23" s="555"/>
      <c r="D23" s="555"/>
      <c r="E23" s="556"/>
      <c r="F23" s="593" t="s">
        <v>67</v>
      </c>
      <c r="G23" s="594"/>
      <c r="H23" s="594"/>
      <c r="I23" s="594"/>
      <c r="J23" s="595"/>
      <c r="K23" s="259"/>
      <c r="L23" s="272" t="s">
        <v>258</v>
      </c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38"/>
      <c r="Y23" s="239"/>
      <c r="Z23" s="239"/>
      <c r="AA23" s="239"/>
    </row>
    <row r="24" spans="1:27" ht="15" customHeight="1" x14ac:dyDescent="0.2">
      <c r="A24" s="591"/>
      <c r="B24" s="558"/>
      <c r="C24" s="558"/>
      <c r="D24" s="558"/>
      <c r="E24" s="559"/>
      <c r="F24" s="582" t="s">
        <v>67</v>
      </c>
      <c r="G24" s="583"/>
      <c r="H24" s="583"/>
      <c r="I24" s="583"/>
      <c r="J24" s="584"/>
      <c r="K24" s="259"/>
      <c r="L24" s="272" t="s">
        <v>251</v>
      </c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38"/>
      <c r="Y24" s="239"/>
      <c r="Z24" s="239"/>
      <c r="AA24" s="239"/>
    </row>
    <row r="25" spans="1:27" ht="15" customHeight="1" x14ac:dyDescent="0.2">
      <c r="A25" s="591"/>
      <c r="B25" s="558"/>
      <c r="C25" s="558"/>
      <c r="D25" s="558"/>
      <c r="E25" s="559"/>
      <c r="F25" s="582"/>
      <c r="G25" s="583"/>
      <c r="H25" s="583"/>
      <c r="I25" s="583"/>
      <c r="J25" s="584"/>
      <c r="K25" s="259"/>
      <c r="L25" s="272" t="s">
        <v>252</v>
      </c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38"/>
      <c r="Y25" s="239"/>
      <c r="Z25" s="239"/>
      <c r="AA25" s="239"/>
    </row>
    <row r="26" spans="1:27" ht="15" customHeight="1" x14ac:dyDescent="0.2">
      <c r="A26" s="591"/>
      <c r="B26" s="558"/>
      <c r="C26" s="558"/>
      <c r="D26" s="558"/>
      <c r="E26" s="559"/>
      <c r="F26" s="582"/>
      <c r="G26" s="583"/>
      <c r="H26" s="583"/>
      <c r="I26" s="583"/>
      <c r="J26" s="584"/>
      <c r="K26" s="259"/>
      <c r="L26" s="272" t="s">
        <v>253</v>
      </c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38"/>
      <c r="Y26" s="239"/>
      <c r="Z26" s="239"/>
      <c r="AA26" s="239"/>
    </row>
    <row r="27" spans="1:27" ht="15" customHeight="1" x14ac:dyDescent="0.2">
      <c r="A27" s="591"/>
      <c r="B27" s="558"/>
      <c r="C27" s="558"/>
      <c r="D27" s="558"/>
      <c r="E27" s="559"/>
      <c r="F27" s="582"/>
      <c r="G27" s="583"/>
      <c r="H27" s="583"/>
      <c r="I27" s="583"/>
      <c r="J27" s="584"/>
      <c r="K27" s="259"/>
      <c r="L27" s="272" t="s">
        <v>241</v>
      </c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38"/>
      <c r="Y27" s="239"/>
      <c r="Z27" s="239"/>
      <c r="AA27" s="239"/>
    </row>
    <row r="28" spans="1:27" ht="15" customHeight="1" x14ac:dyDescent="0.2">
      <c r="A28" s="591"/>
      <c r="B28" s="558"/>
      <c r="C28" s="558"/>
      <c r="D28" s="558"/>
      <c r="E28" s="559"/>
      <c r="F28" s="582"/>
      <c r="G28" s="583"/>
      <c r="H28" s="583"/>
      <c r="I28" s="583"/>
      <c r="J28" s="584"/>
      <c r="K28" s="259"/>
      <c r="L28" s="272" t="s">
        <v>254</v>
      </c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38"/>
      <c r="Y28" s="239"/>
      <c r="Z28" s="239"/>
      <c r="AA28" s="239"/>
    </row>
    <row r="29" spans="1:27" ht="15" customHeight="1" x14ac:dyDescent="0.2">
      <c r="A29" s="591"/>
      <c r="B29" s="558"/>
      <c r="C29" s="558"/>
      <c r="D29" s="558"/>
      <c r="E29" s="559"/>
      <c r="F29" s="582"/>
      <c r="G29" s="583"/>
      <c r="H29" s="583"/>
      <c r="I29" s="583"/>
      <c r="J29" s="584"/>
      <c r="K29" s="259"/>
      <c r="L29" s="272" t="s">
        <v>242</v>
      </c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38"/>
      <c r="Y29" s="239"/>
      <c r="Z29" s="239"/>
      <c r="AA29" s="239"/>
    </row>
    <row r="30" spans="1:27" ht="15" customHeight="1" x14ac:dyDescent="0.2">
      <c r="A30" s="591"/>
      <c r="B30" s="558"/>
      <c r="C30" s="558"/>
      <c r="D30" s="558"/>
      <c r="E30" s="559"/>
      <c r="F30" s="582"/>
      <c r="G30" s="583"/>
      <c r="H30" s="583"/>
      <c r="I30" s="583"/>
      <c r="J30" s="584"/>
      <c r="K30" s="259"/>
      <c r="L30" s="272" t="s">
        <v>260</v>
      </c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38"/>
      <c r="Y30" s="239"/>
      <c r="Z30" s="239"/>
      <c r="AA30" s="239"/>
    </row>
    <row r="31" spans="1:27" ht="15" customHeight="1" x14ac:dyDescent="0.2">
      <c r="A31" s="591"/>
      <c r="B31" s="558"/>
      <c r="C31" s="558"/>
      <c r="D31" s="558"/>
      <c r="E31" s="559"/>
      <c r="F31" s="582"/>
      <c r="G31" s="583"/>
      <c r="H31" s="583"/>
      <c r="I31" s="583"/>
      <c r="J31" s="584"/>
      <c r="K31" s="259"/>
      <c r="L31" s="328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38"/>
      <c r="Y31" s="239"/>
      <c r="Z31" s="239"/>
      <c r="AA31" s="239"/>
    </row>
    <row r="32" spans="1:27" ht="15" customHeight="1" thickBot="1" x14ac:dyDescent="0.25">
      <c r="A32" s="592"/>
      <c r="B32" s="561"/>
      <c r="C32" s="561"/>
      <c r="D32" s="561"/>
      <c r="E32" s="562"/>
      <c r="F32" s="596"/>
      <c r="G32" s="597"/>
      <c r="H32" s="597"/>
      <c r="I32" s="597"/>
      <c r="J32" s="598"/>
      <c r="K32" s="259"/>
      <c r="L32" s="246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</row>
    <row r="33" spans="1:23" ht="15" customHeight="1" x14ac:dyDescent="0.2">
      <c r="A33" s="294"/>
      <c r="B33" s="295"/>
      <c r="C33" s="295"/>
      <c r="D33" s="295"/>
      <c r="E33" s="295"/>
      <c r="F33" s="376"/>
      <c r="G33" s="377"/>
      <c r="H33" s="377"/>
      <c r="I33" s="377"/>
      <c r="J33" s="378"/>
      <c r="K33" s="259"/>
      <c r="L33" s="246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</row>
    <row r="34" spans="1:23" ht="15" customHeight="1" x14ac:dyDescent="0.25">
      <c r="A34" s="411" t="s">
        <v>198</v>
      </c>
      <c r="B34" s="295"/>
      <c r="C34" s="295"/>
      <c r="D34" s="295"/>
      <c r="E34" s="295"/>
      <c r="F34" s="582" t="s">
        <v>199</v>
      </c>
      <c r="G34" s="583"/>
      <c r="H34" s="583"/>
      <c r="I34" s="583"/>
      <c r="J34" s="584"/>
      <c r="K34" s="259"/>
      <c r="L34" s="246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</row>
    <row r="35" spans="1:23" ht="15" customHeight="1" x14ac:dyDescent="0.2">
      <c r="A35" s="294"/>
      <c r="B35" s="295"/>
      <c r="C35" s="295"/>
      <c r="D35" s="295"/>
      <c r="E35" s="295"/>
      <c r="F35" s="376"/>
      <c r="G35" s="377"/>
      <c r="H35" s="377"/>
      <c r="I35" s="377"/>
      <c r="J35" s="378"/>
      <c r="K35" s="259"/>
      <c r="L35" s="246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</row>
    <row r="36" spans="1:23" ht="15" customHeight="1" x14ac:dyDescent="0.2">
      <c r="A36" s="294"/>
      <c r="B36" s="295"/>
      <c r="C36" s="295"/>
      <c r="D36" s="295"/>
      <c r="E36" s="295"/>
      <c r="F36" s="376"/>
      <c r="G36" s="377"/>
      <c r="H36" s="377"/>
      <c r="I36" s="377"/>
      <c r="J36" s="378"/>
      <c r="K36" s="259"/>
      <c r="L36" s="246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</row>
    <row r="37" spans="1:23" ht="15" customHeight="1" x14ac:dyDescent="0.3">
      <c r="A37" s="601"/>
      <c r="B37" s="602"/>
      <c r="C37" s="602"/>
      <c r="D37" s="602"/>
      <c r="E37" s="603"/>
      <c r="F37" s="376"/>
      <c r="G37" s="377"/>
      <c r="H37" s="377"/>
      <c r="I37" s="377"/>
      <c r="J37" s="378"/>
      <c r="K37" s="259"/>
      <c r="L37" s="246"/>
      <c r="M37" s="247"/>
      <c r="N37" s="247"/>
      <c r="O37" s="329"/>
      <c r="P37" s="247"/>
      <c r="Q37" s="247"/>
      <c r="R37" s="247"/>
      <c r="S37" s="247"/>
      <c r="T37" s="247"/>
      <c r="U37" s="247"/>
      <c r="V37" s="247"/>
      <c r="W37" s="247"/>
    </row>
    <row r="38" spans="1:23" ht="12.75" customHeight="1" x14ac:dyDescent="0.2">
      <c r="A38" s="399"/>
      <c r="B38" s="400"/>
      <c r="C38" s="400"/>
      <c r="D38" s="295"/>
      <c r="E38" s="295"/>
      <c r="F38" s="376"/>
      <c r="G38" s="377"/>
      <c r="H38" s="377"/>
      <c r="I38" s="377"/>
      <c r="J38" s="378"/>
      <c r="K38" s="259"/>
      <c r="L38" s="246"/>
      <c r="M38" s="247"/>
      <c r="N38" s="247"/>
      <c r="O38" s="330"/>
      <c r="P38" s="247"/>
      <c r="Q38" s="247"/>
      <c r="R38" s="247"/>
      <c r="S38" s="247"/>
      <c r="T38" s="247"/>
      <c r="U38" s="247"/>
      <c r="V38" s="247"/>
      <c r="W38" s="247"/>
    </row>
    <row r="39" spans="1:23" ht="12.75" customHeight="1" x14ac:dyDescent="0.2">
      <c r="A39" s="399"/>
      <c r="B39" s="400"/>
      <c r="C39" s="400"/>
      <c r="D39" s="295"/>
      <c r="E39" s="295"/>
      <c r="F39" s="376"/>
      <c r="G39" s="377"/>
      <c r="H39" s="377"/>
      <c r="I39" s="377"/>
      <c r="J39" s="378"/>
      <c r="K39" s="259"/>
      <c r="L39" s="407"/>
      <c r="M39" s="247"/>
      <c r="N39" s="247"/>
      <c r="O39" s="330"/>
      <c r="P39" s="247"/>
      <c r="Q39" s="247"/>
      <c r="R39" s="247"/>
      <c r="S39" s="247"/>
      <c r="T39" s="247"/>
      <c r="U39" s="247"/>
      <c r="V39" s="247"/>
      <c r="W39" s="247"/>
    </row>
    <row r="40" spans="1:23" ht="15" customHeight="1" x14ac:dyDescent="0.2">
      <c r="A40" s="399"/>
      <c r="B40" s="400"/>
      <c r="C40" s="400"/>
      <c r="D40" s="295"/>
      <c r="E40" s="295"/>
      <c r="F40" s="376"/>
      <c r="G40" s="377"/>
      <c r="H40" s="377"/>
      <c r="I40" s="377"/>
      <c r="J40" s="378"/>
      <c r="K40" s="259"/>
      <c r="L40" s="246"/>
      <c r="M40" s="247"/>
      <c r="N40" s="247"/>
      <c r="O40" s="330"/>
      <c r="P40" s="247"/>
      <c r="Q40" s="247"/>
      <c r="R40" s="247"/>
      <c r="S40" s="247"/>
      <c r="T40" s="247"/>
      <c r="U40" s="247"/>
      <c r="V40" s="247"/>
      <c r="W40" s="247"/>
    </row>
    <row r="41" spans="1:23" ht="12.75" customHeight="1" x14ac:dyDescent="0.2">
      <c r="A41" s="331"/>
      <c r="B41" s="313"/>
      <c r="C41" s="400"/>
      <c r="D41" s="295"/>
      <c r="E41" s="295"/>
      <c r="F41" s="376"/>
      <c r="G41" s="377"/>
      <c r="H41" s="377"/>
      <c r="I41" s="377"/>
      <c r="J41" s="378"/>
      <c r="K41" s="259"/>
      <c r="L41" s="246"/>
      <c r="M41" s="247"/>
      <c r="N41" s="247"/>
      <c r="O41" s="330"/>
      <c r="P41" s="247"/>
      <c r="Q41" s="247"/>
      <c r="R41" s="247"/>
      <c r="S41" s="247"/>
      <c r="T41" s="247"/>
      <c r="U41" s="247"/>
      <c r="V41" s="247"/>
      <c r="W41" s="247"/>
    </row>
    <row r="42" spans="1:23" ht="13.5" customHeight="1" thickBot="1" x14ac:dyDescent="0.25">
      <c r="A42" s="399"/>
      <c r="B42" s="400"/>
      <c r="C42" s="400"/>
      <c r="D42" s="295"/>
      <c r="E42" s="295"/>
      <c r="F42" s="376"/>
      <c r="G42" s="377"/>
      <c r="H42" s="377"/>
      <c r="I42" s="377"/>
      <c r="J42" s="378"/>
      <c r="K42" s="259"/>
      <c r="M42" s="247"/>
      <c r="N42" s="247"/>
      <c r="O42" s="330"/>
      <c r="P42" s="247"/>
      <c r="Q42" s="247"/>
      <c r="R42" s="247"/>
      <c r="S42" s="247"/>
      <c r="T42" s="247"/>
      <c r="U42" s="247"/>
      <c r="V42" s="247"/>
      <c r="W42" s="247"/>
    </row>
    <row r="43" spans="1:23" ht="12.75" customHeight="1" x14ac:dyDescent="0.2">
      <c r="A43" s="604"/>
      <c r="B43" s="605"/>
      <c r="C43" s="605"/>
      <c r="D43" s="606"/>
      <c r="E43" s="369"/>
      <c r="F43" s="372"/>
      <c r="J43" s="370"/>
      <c r="O43" s="330"/>
      <c r="P43" s="247"/>
      <c r="Q43" s="247"/>
      <c r="R43" s="247"/>
      <c r="S43" s="247"/>
      <c r="T43" s="247"/>
      <c r="U43" s="247"/>
      <c r="V43" s="247"/>
      <c r="W43" s="247"/>
    </row>
    <row r="44" spans="1:23" ht="13.5" customHeight="1" x14ac:dyDescent="0.2">
      <c r="A44" s="332" t="s">
        <v>200</v>
      </c>
      <c r="B44" s="333"/>
      <c r="C44" s="316"/>
      <c r="D44" s="401"/>
      <c r="E44" s="334"/>
      <c r="J44" s="370"/>
      <c r="O44" s="330"/>
      <c r="P44" s="247"/>
      <c r="Q44" s="247"/>
      <c r="R44" s="247"/>
      <c r="S44" s="247"/>
      <c r="T44" s="247"/>
      <c r="U44" s="247"/>
      <c r="V44" s="247"/>
      <c r="W44" s="247"/>
    </row>
    <row r="45" spans="1:23" ht="13.5" customHeight="1" x14ac:dyDescent="0.2">
      <c r="A45" s="332" t="s">
        <v>62</v>
      </c>
      <c r="B45" s="333"/>
      <c r="C45" s="316"/>
      <c r="D45" s="401"/>
      <c r="E45" s="402"/>
      <c r="J45" s="370"/>
      <c r="O45" s="330"/>
      <c r="P45" s="247"/>
      <c r="Q45" s="247"/>
      <c r="R45" s="247"/>
      <c r="S45" s="247"/>
      <c r="T45" s="247"/>
      <c r="U45" s="247"/>
      <c r="V45" s="247"/>
      <c r="W45" s="247"/>
    </row>
    <row r="46" spans="1:23" x14ac:dyDescent="0.2">
      <c r="A46" s="332" t="s">
        <v>58</v>
      </c>
      <c r="B46" s="333"/>
      <c r="C46" s="316"/>
      <c r="D46" s="401"/>
      <c r="E46" s="403"/>
      <c r="J46" s="370"/>
      <c r="O46" s="330"/>
      <c r="P46" s="247"/>
      <c r="Q46" s="247"/>
      <c r="R46" s="247"/>
      <c r="S46" s="247"/>
      <c r="T46" s="247"/>
      <c r="U46" s="247"/>
      <c r="V46" s="247"/>
      <c r="W46" s="247"/>
    </row>
    <row r="47" spans="1:23" x14ac:dyDescent="0.2">
      <c r="A47" s="332" t="s">
        <v>61</v>
      </c>
      <c r="B47" s="333"/>
      <c r="C47" s="316"/>
      <c r="D47" s="335"/>
      <c r="E47" s="334"/>
      <c r="J47" s="370"/>
      <c r="O47" s="330"/>
      <c r="P47" s="247"/>
      <c r="Q47" s="247"/>
      <c r="R47" s="247"/>
      <c r="S47" s="247"/>
      <c r="T47" s="247"/>
      <c r="U47" s="247"/>
      <c r="V47" s="247"/>
      <c r="W47" s="247"/>
    </row>
    <row r="48" spans="1:23" ht="13.5" thickBot="1" x14ac:dyDescent="0.25">
      <c r="A48" s="336" t="s">
        <v>63</v>
      </c>
      <c r="B48" s="337"/>
      <c r="C48" s="298"/>
      <c r="D48" s="338"/>
      <c r="E48" s="338"/>
      <c r="J48" s="371"/>
      <c r="L48" s="246"/>
      <c r="O48" s="330"/>
      <c r="P48" s="247"/>
      <c r="Q48" s="247"/>
      <c r="R48" s="247"/>
      <c r="S48" s="247"/>
      <c r="T48" s="247"/>
      <c r="U48" s="247"/>
      <c r="V48" s="247"/>
      <c r="W48" s="247"/>
    </row>
    <row r="49" spans="1:23" ht="13.5" thickBot="1" x14ac:dyDescent="0.25">
      <c r="A49" s="599" t="s">
        <v>59</v>
      </c>
      <c r="B49" s="360"/>
      <c r="C49" s="362"/>
      <c r="D49" s="358"/>
      <c r="E49" s="359"/>
      <c r="F49" s="358"/>
      <c r="G49" s="358"/>
      <c r="H49" s="358"/>
      <c r="I49" s="358"/>
      <c r="J49" s="360"/>
      <c r="K49" s="244"/>
      <c r="L49" s="246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</row>
    <row r="50" spans="1:23" ht="13.5" thickBot="1" x14ac:dyDescent="0.25">
      <c r="A50" s="600"/>
      <c r="B50" s="375" t="s">
        <v>55</v>
      </c>
      <c r="C50" s="363" t="s">
        <v>257</v>
      </c>
      <c r="D50" s="375" t="s">
        <v>224</v>
      </c>
      <c r="E50" s="375" t="s">
        <v>229</v>
      </c>
      <c r="F50" s="375" t="s">
        <v>21</v>
      </c>
      <c r="G50" s="375" t="s">
        <v>225</v>
      </c>
      <c r="H50" s="375" t="s">
        <v>226</v>
      </c>
      <c r="I50" s="375" t="s">
        <v>56</v>
      </c>
      <c r="J50" s="375" t="s">
        <v>230</v>
      </c>
      <c r="K50" s="244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</row>
    <row r="51" spans="1:23" ht="13.5" thickBot="1" x14ac:dyDescent="0.25">
      <c r="A51" s="375"/>
      <c r="B51" s="361"/>
      <c r="C51" s="361" t="s">
        <v>227</v>
      </c>
      <c r="D51" s="361" t="s">
        <v>227</v>
      </c>
      <c r="E51" s="361" t="s">
        <v>227</v>
      </c>
      <c r="F51" s="361" t="s">
        <v>227</v>
      </c>
      <c r="G51" s="361" t="s">
        <v>227</v>
      </c>
      <c r="H51" s="361" t="s">
        <v>227</v>
      </c>
      <c r="I51" s="361" t="s">
        <v>227</v>
      </c>
      <c r="J51" s="361" t="s">
        <v>227</v>
      </c>
      <c r="K51" s="244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</row>
    <row r="52" spans="1:23" ht="13.5" thickBot="1" x14ac:dyDescent="0.25">
      <c r="A52" s="361" t="s">
        <v>62</v>
      </c>
      <c r="B52" s="361"/>
      <c r="C52" s="361"/>
      <c r="D52" s="361"/>
      <c r="E52" s="361"/>
      <c r="F52" s="361"/>
      <c r="G52" s="361"/>
      <c r="H52" s="361"/>
      <c r="I52" s="361"/>
      <c r="J52" s="361"/>
    </row>
    <row r="53" spans="1:23" x14ac:dyDescent="0.2">
      <c r="A53" s="532" t="s">
        <v>30</v>
      </c>
      <c r="B53" s="374"/>
      <c r="C53" s="532"/>
      <c r="D53" s="374"/>
      <c r="E53" s="374"/>
      <c r="F53" s="374"/>
      <c r="G53" s="374"/>
      <c r="H53" s="374"/>
      <c r="I53" s="374"/>
      <c r="J53" s="374"/>
    </row>
    <row r="54" spans="1:23" ht="13.5" thickBot="1" x14ac:dyDescent="0.25">
      <c r="A54" s="533" t="s">
        <v>228</v>
      </c>
      <c r="B54" s="375"/>
      <c r="C54" s="533"/>
      <c r="D54" s="375"/>
      <c r="E54" s="375"/>
      <c r="F54" s="375"/>
      <c r="G54" s="375"/>
      <c r="H54" s="375"/>
      <c r="I54" s="375"/>
      <c r="J54" s="375"/>
    </row>
  </sheetData>
  <sheetProtection selectLockedCells="1"/>
  <mergeCells count="12">
    <mergeCell ref="A53:A54"/>
    <mergeCell ref="C53:C54"/>
    <mergeCell ref="A49:A50"/>
    <mergeCell ref="A37:E37"/>
    <mergeCell ref="A43:D43"/>
    <mergeCell ref="A22:B22"/>
    <mergeCell ref="F34:J34"/>
    <mergeCell ref="F13:J13"/>
    <mergeCell ref="F10:H10"/>
    <mergeCell ref="A6:D6"/>
    <mergeCell ref="A23:E32"/>
    <mergeCell ref="F23:J32"/>
  </mergeCells>
  <conditionalFormatting sqref="H2 J2">
    <cfRule type="expression" priority="1">
      <formula>OR($T$3=TRUE,$T$4=TRUE)</formula>
    </cfRule>
  </conditionalFormatting>
  <pageMargins left="0.7" right="0.7" top="0.75" bottom="0.75" header="0.3" footer="0.3"/>
  <pageSetup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285750</xdr:colOff>
                    <xdr:row>0</xdr:row>
                    <xdr:rowOff>123825</xdr:rowOff>
                  </from>
                  <to>
                    <xdr:col>7</xdr:col>
                    <xdr:colOff>590550</xdr:colOff>
                    <xdr:row>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9</xdr:col>
                    <xdr:colOff>295275</xdr:colOff>
                    <xdr:row>0</xdr:row>
                    <xdr:rowOff>123825</xdr:rowOff>
                  </from>
                  <to>
                    <xdr:col>9</xdr:col>
                    <xdr:colOff>571500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865EC040C704484DCBC89E908FFE3" ma:contentTypeVersion="31" ma:contentTypeDescription="Create a new document." ma:contentTypeScope="" ma:versionID="8a804ccd497b5c7560b47c4d200b0e65">
  <xsd:schema xmlns:xsd="http://www.w3.org/2001/XMLSchema" xmlns:xs="http://www.w3.org/2001/XMLSchema" xmlns:p="http://schemas.microsoft.com/office/2006/metadata/properties" xmlns:ns2="54a1634d-38eb-42cc-973d-d8918b62acb7" xmlns:ns3="da99c993-aa2b-4f68-851f-fd99c27da62c" xmlns:ns4="aa8b088e-f35c-4c4b-a3c6-1eb3b8d98575" targetNamespace="http://schemas.microsoft.com/office/2006/metadata/properties" ma:root="true" ma:fieldsID="092be0bffed6e13786378b9ef0e92a42" ns2:_="" ns3:_="" ns4:_="">
    <xsd:import namespace="54a1634d-38eb-42cc-973d-d8918b62acb7"/>
    <xsd:import namespace="da99c993-aa2b-4f68-851f-fd99c27da62c"/>
    <xsd:import namespace="aa8b088e-f35c-4c4b-a3c6-1eb3b8d98575"/>
    <xsd:element name="properties">
      <xsd:complexType>
        <xsd:sequence>
          <xsd:element name="documentManagement">
            <xsd:complexType>
              <xsd:all>
                <xsd:element ref="ns2:doc_class"/>
                <xsd:element ref="ns3:Resp" minOccurs="0"/>
                <xsd:element ref="ns2:bu" minOccurs="0"/>
                <xsd:element ref="ns2:BWLocation" minOccurs="0"/>
                <xsd:element ref="ns2:dept" minOccurs="0"/>
                <xsd:element ref="ns2:document_category" minOccurs="0"/>
                <xsd:element ref="ns2:region" minOccurs="0"/>
                <xsd:element ref="ns2:rollup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a1634d-38eb-42cc-973d-d8918b62acb7" elementFormDefault="qualified">
    <xsd:import namespace="http://schemas.microsoft.com/office/2006/documentManagement/types"/>
    <xsd:import namespace="http://schemas.microsoft.com/office/infopath/2007/PartnerControls"/>
    <xsd:element name="doc_class" ma:index="2" ma:displayName="Document Classification" ma:format="RadioButtons" ma:internalName="doc_class" ma:readOnly="false">
      <xsd:simpleType>
        <xsd:restriction base="dms:Choice">
          <xsd:enumeration value="General"/>
          <xsd:enumeration value="Agenda/Meeting Minutes"/>
          <xsd:enumeration value="Change Log"/>
          <xsd:enumeration value="Forms"/>
          <xsd:enumeration value="Manuals"/>
          <xsd:enumeration value="Other"/>
          <xsd:enumeration value="Presentations"/>
          <xsd:enumeration value="Procedures"/>
        </xsd:restriction>
      </xsd:simpleType>
    </xsd:element>
    <xsd:element name="bu" ma:index="6" nillable="true" ma:displayName="Business Unit" ma:description="BorgWarner Business Units" ma:internalName="bu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rivetrain Group"/>
                    <xsd:enumeration value="Emissions Systems"/>
                    <xsd:enumeration value="Engine Group"/>
                    <xsd:enumeration value="Global"/>
                    <xsd:enumeration value="Headquarters"/>
                    <xsd:enumeration value="Morse Systems"/>
                    <xsd:enumeration value="PowerDrive Systems"/>
                    <xsd:enumeration value="Shared Services"/>
                    <xsd:enumeration value="Thermal Systems"/>
                    <xsd:enumeration value="TorqTransfer Systems"/>
                    <xsd:enumeration value="Transmission Systems"/>
                    <xsd:enumeration value="Turbo Systems"/>
                  </xsd:restriction>
                </xsd:simpleType>
              </xsd:element>
            </xsd:sequence>
          </xsd:extension>
        </xsd:complexContent>
      </xsd:complexType>
    </xsd:element>
    <xsd:element name="BWLocation" ma:index="7" nillable="true" ma:displayName="BW Location" ma:format="Dropdown" ma:internalName="BWLocation" ma:readOnly="false">
      <xsd:simpleType>
        <xsd:restriction base="dms:Choice">
          <xsd:enumeration value="Addison"/>
          <xsd:enumeration value="Arcore"/>
          <xsd:enumeration value="Arnstadt"/>
          <xsd:enumeration value="Asheville"/>
          <xsd:enumeration value="Auburn Hills"/>
          <xsd:enumeration value="Beijing"/>
          <xsd:enumeration value="Bellwood"/>
          <xsd:enumeration value="Biassono"/>
          <xsd:enumeration value="Bradford"/>
          <xsd:enumeration value="Bretten"/>
          <xsd:enumeration value="Cadillac"/>
          <xsd:enumeration value="Campinas"/>
          <xsd:enumeration value="Changwon"/>
          <xsd:enumeration value="Chazelles"/>
          <xsd:enumeration value="Chennai"/>
          <xsd:enumeration value="China"/>
          <xsd:enumeration value="Chomburi"/>
          <xsd:enumeration value="Chungju-City"/>
          <xsd:enumeration value="Civac Jiutepec"/>
          <xsd:enumeration value="Cortland"/>
          <xsd:enumeration value="Diss"/>
          <xsd:enumeration value="Divgi"/>
          <xsd:enumeration value="Dixon"/>
          <xsd:enumeration value="El Salto"/>
          <xsd:enumeration value="Eumsung"/>
          <xsd:enumeration value="Faridabad"/>
          <xsd:enumeration value="Fletcher"/>
          <xsd:enumeration value="Frankfort"/>
          <xsd:enumeration value="Fukuroi"/>
          <xsd:enumeration value="Heidelberg"/>
          <xsd:enumeration value="Hitachinaka"/>
          <xsd:enumeration value="Indianapolis"/>
          <xsd:enumeration value="Irapuato"/>
          <xsd:enumeration value="Ithaca Chain"/>
          <xsd:enumeration value="Ithaca ETC"/>
          <xsd:enumeration value="Ithaca ITC"/>
          <xsd:enumeration value="Juarez"/>
          <xsd:enumeration value="Kandel"/>
          <xsd:enumeration value="Ketsch"/>
          <xsd:enumeration value="Kibo"/>
          <xsd:enumeration value="La Ferte Mace"/>
          <xsd:enumeration value="Landskrona"/>
          <xsd:enumeration value="Livonia"/>
          <xsd:enumeration value="Longview"/>
          <xsd:enumeration value="Ludwigsburg"/>
          <xsd:enumeration value="Manesar"/>
          <xsd:enumeration value="Margam"/>
          <xsd:enumeration value="Markdorf"/>
          <xsd:enumeration value="Marshall"/>
          <xsd:enumeration value="Monaco"/>
          <xsd:enumeration value="Muggendorf"/>
          <xsd:enumeration value="Muncie"/>
          <xsd:enumeration value="Nabari City"/>
          <xsd:enumeration value="Nanterre"/>
          <xsd:enumeration value="Neuhaus-Schierschnitz"/>
          <xsd:enumeration value="Ningbo"/>
          <xsd:enumeration value="NSK - Warner K.K."/>
          <xsd:enumeration value="Ochang"/>
          <xsd:enumeration value="Oroszlany"/>
          <xsd:enumeration value="Paris-St. Germain"/>
          <xsd:enumeration value="Pune"/>
          <xsd:enumeration value="Pyongtaek"/>
          <xsd:enumeration value="Ramos"/>
          <xsd:enumeration value="Rijswijk"/>
          <xsd:enumeration value="Rzeszów"/>
          <xsd:enumeration value="Sallisaw"/>
          <xsd:enumeration value="Seneca"/>
          <xsd:enumeration value="Shanghai"/>
          <xsd:enumeration value="Shihung City"/>
          <xsd:enumeration value="Simcoe"/>
          <xsd:enumeration value="Sirsi"/>
          <xsd:enumeration value="South Korea"/>
          <xsd:enumeration value="Tainan Shien"/>
          <xsd:enumeration value="Tiruvallur"/>
          <xsd:enumeration value="Tiszakecske"/>
          <xsd:enumeration value="Tralee"/>
          <xsd:enumeration value="Tulle"/>
          <xsd:enumeration value="Valenca"/>
          <xsd:enumeration value="Viana"/>
          <xsd:enumeration value="Vigo"/>
          <xsd:enumeration value="Virginia Water"/>
          <xsd:enumeration value="Water Valley"/>
        </xsd:restriction>
      </xsd:simpleType>
    </xsd:element>
    <xsd:element name="dept" ma:index="8" nillable="true" ma:displayName="BW Department" ma:default="Other" ma:description="BorgWarner Departments" ma:internalName="dep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"/>
                    <xsd:enumeration value="Engineering"/>
                    <xsd:enumeration value="Executive"/>
                    <xsd:enumeration value="Facilities"/>
                    <xsd:enumeration value="Finance"/>
                    <xsd:enumeration value="Human Resources"/>
                    <xsd:enumeration value="Information Technology"/>
                    <xsd:enumeration value="Legal"/>
                    <xsd:enumeration value="Manufacturing"/>
                    <xsd:enumeration value="Marketing"/>
                    <xsd:enumeration value="Other"/>
                    <xsd:enumeration value="Purchasing"/>
                    <xsd:enumeration value="Quality"/>
                    <xsd:enumeration value="Safety"/>
                  </xsd:restriction>
                </xsd:simpleType>
              </xsd:element>
            </xsd:sequence>
          </xsd:extension>
        </xsd:complexContent>
      </xsd:complexType>
    </xsd:element>
    <xsd:element name="document_category" ma:index="9" nillable="true" ma:displayName="Document Category" ma:default="General" ma:internalName="document_category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udit"/>
                    <xsd:enumeration value="Calendar"/>
                    <xsd:enumeration value="General"/>
                    <xsd:enumeration value="Important Document"/>
                    <xsd:enumeration value="Phone List"/>
                    <xsd:enumeration value="Policy"/>
                    <xsd:enumeration value="Primary Contact"/>
                  </xsd:restriction>
                </xsd:simpleType>
              </xsd:element>
            </xsd:sequence>
          </xsd:extension>
        </xsd:complexContent>
      </xsd:complexType>
    </xsd:element>
    <xsd:element name="region" ma:index="10" nillable="true" ma:displayName="BW Region" ma:default="Global" ma:description="BorgWarner Regions" ma:internalName="reg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sia"/>
                    <xsd:enumeration value="Africa"/>
                    <xsd:enumeration value="Australia"/>
                    <xsd:enumeration value="Europe"/>
                    <xsd:enumeration value="North America"/>
                    <xsd:enumeration value="South America"/>
                    <xsd:enumeration value="Global"/>
                  </xsd:restriction>
                </xsd:simpleType>
              </xsd:element>
            </xsd:sequence>
          </xsd:extension>
        </xsd:complexContent>
      </xsd:complexType>
    </xsd:element>
    <xsd:element name="rollup" ma:index="11" nillable="true" ma:displayName="Rollup" ma:default="No" ma:description="Should the line item be rolled up to the parent site?" ma:format="RadioButtons" ma:internalName="rollup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9c993-aa2b-4f68-851f-fd99c27da62c" elementFormDefault="qualified">
    <xsd:import namespace="http://schemas.microsoft.com/office/2006/documentManagement/types"/>
    <xsd:import namespace="http://schemas.microsoft.com/office/infopath/2007/PartnerControls"/>
    <xsd:element name="Resp" ma:index="5" nillable="true" ma:displayName="Resp" ma:list="UserInfo" ma:SharePointGroup="0" ma:internalName="Resp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b088e-f35c-4c4b-a3c6-1eb3b8d9857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p xmlns="da99c993-aa2b-4f68-851f-fd99c27da62c">
      <UserInfo>
        <DisplayName/>
        <AccountId xsi:nil="true"/>
        <AccountType/>
      </UserInfo>
    </Resp>
    <dept xmlns="54a1634d-38eb-42cc-973d-d8918b62acb7">
      <Value>Purchasing</Value>
    </dept>
    <doc_class xmlns="54a1634d-38eb-42cc-973d-d8918b62acb7">Forms</doc_class>
    <document_category xmlns="54a1634d-38eb-42cc-973d-d8918b62acb7">
      <Value>General</Value>
    </document_category>
    <bu xmlns="54a1634d-38eb-42cc-973d-d8918b62acb7">
      <Value>Global</Value>
    </bu>
    <rollup xmlns="54a1634d-38eb-42cc-973d-d8918b62acb7">No</rollup>
    <BWLocation xmlns="54a1634d-38eb-42cc-973d-d8918b62acb7">Auburn Hills</BWLocation>
    <region xmlns="54a1634d-38eb-42cc-973d-d8918b62acb7">
      <Value>Global</Value>
    </reg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F0AFF3-5852-435E-B6CE-98822147A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a1634d-38eb-42cc-973d-d8918b62acb7"/>
    <ds:schemaRef ds:uri="da99c993-aa2b-4f68-851f-fd99c27da62c"/>
    <ds:schemaRef ds:uri="aa8b088e-f35c-4c4b-a3c6-1eb3b8d985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33F2E-5CFC-4AB8-8BCC-2F074AD9A437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33481e23-f151-43c5-aa7f-940524e2513a"/>
    <ds:schemaRef ds:uri="http://schemas.microsoft.com/sharepoint/v4"/>
    <ds:schemaRef ds:uri="http://schemas.microsoft.com/sharepoint/v3"/>
    <ds:schemaRef ds:uri="3a38a107-8e28-492b-bb1a-907743ca1e8b"/>
    <ds:schemaRef ds:uri="http://purl.org/dc/terms/"/>
    <ds:schemaRef ds:uri="70769ddc-0f2b-40fe-bdbf-1436d7c80c0c"/>
    <ds:schemaRef ds:uri="http://www.w3.org/XML/1998/namespace"/>
    <ds:schemaRef ds:uri="http://purl.org/dc/dcmitype/"/>
    <ds:schemaRef ds:uri="da99c993-aa2b-4f68-851f-fd99c27da62c"/>
    <ds:schemaRef ds:uri="54a1634d-38eb-42cc-973d-d8918b62acb7"/>
  </ds:schemaRefs>
</ds:datastoreItem>
</file>

<file path=customXml/itemProps3.xml><?xml version="1.0" encoding="utf-8"?>
<ds:datastoreItem xmlns:ds="http://schemas.openxmlformats.org/officeDocument/2006/customXml" ds:itemID="{C517F261-AC8E-4F2E-9918-30081C5469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Packaging Form </vt:lpstr>
      <vt:lpstr>Numbered Form</vt:lpstr>
      <vt:lpstr>Instructions</vt:lpstr>
      <vt:lpstr>Instruction</vt:lpstr>
      <vt:lpstr>Hinch</vt:lpstr>
      <vt:lpstr>Hmm</vt:lpstr>
      <vt:lpstr>Inches</vt:lpstr>
      <vt:lpstr>Linch</vt:lpstr>
      <vt:lpstr>Lmm</vt:lpstr>
      <vt:lpstr>millimeters</vt:lpstr>
      <vt:lpstr>ModularPack</vt:lpstr>
      <vt:lpstr>Packaging</vt:lpstr>
      <vt:lpstr>Pallettype</vt:lpstr>
      <vt:lpstr>PHinch</vt:lpstr>
      <vt:lpstr>PHmm</vt:lpstr>
      <vt:lpstr>PLinch</vt:lpstr>
      <vt:lpstr>PLmm</vt:lpstr>
      <vt:lpstr>Pratik</vt:lpstr>
      <vt:lpstr>'Numbered Form'!Print_Area</vt:lpstr>
      <vt:lpstr>'Packaging Form '!Print_Area</vt:lpstr>
      <vt:lpstr>Pwinch</vt:lpstr>
      <vt:lpstr>PWmm</vt:lpstr>
      <vt:lpstr>Rust</vt:lpstr>
      <vt:lpstr>Secure</vt:lpstr>
      <vt:lpstr>Winch</vt:lpstr>
      <vt:lpstr>Wmm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- Packaging Form (GSM-F012)</dc:title>
  <dc:creator>Mercedes Benz;pgandhi@borgwarner.com</dc:creator>
  <cp:lastModifiedBy>Weaver, Anthony (Water Valley)</cp:lastModifiedBy>
  <cp:lastPrinted>2018-02-20T20:58:20Z</cp:lastPrinted>
  <dcterms:created xsi:type="dcterms:W3CDTF">1998-11-12T21:32:45Z</dcterms:created>
  <dcterms:modified xsi:type="dcterms:W3CDTF">2022-02-14T18:32:35Z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WLocation">
    <vt:lpwstr>Auburn Hills</vt:lpwstr>
  </property>
  <property fmtid="{D5CDD505-2E9C-101B-9397-08002B2CF9AE}" pid="3" name="dept">
    <vt:lpwstr>Purchasing</vt:lpwstr>
  </property>
  <property fmtid="{D5CDD505-2E9C-101B-9397-08002B2CF9AE}" pid="4" name="document_category">
    <vt:lpwstr>General</vt:lpwstr>
  </property>
  <property fmtid="{D5CDD505-2E9C-101B-9397-08002B2CF9AE}" pid="5" name="Order">
    <vt:lpwstr>2000.00000000000</vt:lpwstr>
  </property>
  <property fmtid="{D5CDD505-2E9C-101B-9397-08002B2CF9AE}" pid="6" name="bu">
    <vt:lpwstr>Global</vt:lpwstr>
  </property>
  <property fmtid="{D5CDD505-2E9C-101B-9397-08002B2CF9AE}" pid="7" name="region">
    <vt:lpwstr>Global</vt:lpwstr>
  </property>
  <property fmtid="{D5CDD505-2E9C-101B-9397-08002B2CF9AE}" pid="8" name="rollup">
    <vt:lpwstr>No</vt:lpwstr>
  </property>
  <property fmtid="{D5CDD505-2E9C-101B-9397-08002B2CF9AE}" pid="9" name="Business Unit">
    <vt:lpwstr>Global</vt:lpwstr>
  </property>
  <property fmtid="{D5CDD505-2E9C-101B-9397-08002B2CF9AE}" pid="10" name="ContentType">
    <vt:lpwstr>Document</vt:lpwstr>
  </property>
  <property fmtid="{D5CDD505-2E9C-101B-9397-08002B2CF9AE}" pid="11" name="doc_class">
    <vt:lpwstr>Forms</vt:lpwstr>
  </property>
  <property fmtid="{D5CDD505-2E9C-101B-9397-08002B2CF9AE}" pid="12" name="URL">
    <vt:lpwstr/>
  </property>
  <property fmtid="{D5CDD505-2E9C-101B-9397-08002B2CF9AE}" pid="13" name="xd_ProgID">
    <vt:lpwstr/>
  </property>
  <property fmtid="{D5CDD505-2E9C-101B-9397-08002B2CF9AE}" pid="14" name="ContentTypeId">
    <vt:lpwstr>0x010100F54865EC040C704484DCBC89E908FFE3</vt:lpwstr>
  </property>
  <property fmtid="{D5CDD505-2E9C-101B-9397-08002B2CF9AE}" pid="15" name="TemplateUrl">
    <vt:lpwstr/>
  </property>
  <property fmtid="{D5CDD505-2E9C-101B-9397-08002B2CF9AE}" pid="16" name="Resp">
    <vt:lpwstr/>
  </property>
</Properties>
</file>

<file path=userCustomization/customUI.xml><?xml version="1.0" encoding="utf-8"?>
<mso:customUI xmlns:mso="http://schemas.microsoft.com/office/2006/01/customui">
  <mso:ribbon>
    <mso:qat>
      <mso:documentControls>
        <mso:control idQ="mso:GroupControls" visible="true"/>
      </mso:documentControls>
    </mso:qat>
  </mso:ribbon>
</mso:customUI>
</file>